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0_LEY_PRESUPUESTOS_2018\49_L_TESORERIA\20210804\"/>
    </mc:Choice>
  </mc:AlternateContent>
  <bookViews>
    <workbookView xWindow="0" yWindow="0" windowWidth="19440" windowHeight="6105" tabRatio="593"/>
  </bookViews>
  <sheets>
    <sheet name="4T 2020" sheetId="3" r:id="rId1"/>
  </sheets>
  <calcPr calcId="162913"/>
</workbook>
</file>

<file path=xl/calcChain.xml><?xml version="1.0" encoding="utf-8"?>
<calcChain xmlns="http://schemas.openxmlformats.org/spreadsheetml/2006/main">
  <c r="E47" i="3" l="1"/>
  <c r="D47" i="3"/>
  <c r="G41" i="3"/>
  <c r="G40" i="3"/>
  <c r="G42" i="3"/>
  <c r="G39" i="3"/>
  <c r="G44" i="3"/>
  <c r="F47" i="3" l="1"/>
  <c r="G46" i="3"/>
  <c r="G45" i="3"/>
  <c r="G43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E10" i="3"/>
  <c r="D10" i="3"/>
  <c r="F9" i="3"/>
  <c r="F8" i="3"/>
  <c r="F10" i="3" s="1"/>
  <c r="F7" i="3"/>
  <c r="G47" i="3" l="1"/>
</calcChain>
</file>

<file path=xl/sharedStrings.xml><?xml version="1.0" encoding="utf-8"?>
<sst xmlns="http://schemas.openxmlformats.org/spreadsheetml/2006/main" count="96" uniqueCount="79">
  <si>
    <t>BANCOS</t>
  </si>
  <si>
    <t>CAJA</t>
  </si>
  <si>
    <t>TOTAL</t>
  </si>
  <si>
    <t>EXISTENCIAS  31/12/2019</t>
  </si>
  <si>
    <t>(A)</t>
  </si>
  <si>
    <t>COBROS</t>
  </si>
  <si>
    <t>(B)</t>
  </si>
  <si>
    <t xml:space="preserve">PAGOS                                        </t>
  </si>
  <si>
    <t>(C)</t>
  </si>
  <si>
    <t>(D)</t>
  </si>
  <si>
    <t xml:space="preserve"> (D=A+B-C)</t>
  </si>
  <si>
    <t>ENTIDAD</t>
  </si>
  <si>
    <t>BANCO PROPIO</t>
  </si>
  <si>
    <t>VENCIMIENTO</t>
  </si>
  <si>
    <t xml:space="preserve">TOTAL PÓLIZAS </t>
  </si>
  <si>
    <t>CANCELADAS</t>
  </si>
  <si>
    <t>CAJA DE INGENIEROS</t>
  </si>
  <si>
    <t>B0017</t>
  </si>
  <si>
    <t>BANCO SANTANDER</t>
  </si>
  <si>
    <t>B0045</t>
  </si>
  <si>
    <t>CAIXABANK</t>
  </si>
  <si>
    <t>B0049</t>
  </si>
  <si>
    <t>BANCO SABADELL</t>
  </si>
  <si>
    <t>B0056</t>
  </si>
  <si>
    <t>BANTIERRA</t>
  </si>
  <si>
    <t>B0024</t>
  </si>
  <si>
    <t>IBERCAJA</t>
  </si>
  <si>
    <t>B0050</t>
  </si>
  <si>
    <t>ARQUIA</t>
  </si>
  <si>
    <t>B0057</t>
  </si>
  <si>
    <t>ABANCA</t>
  </si>
  <si>
    <t>B0065</t>
  </si>
  <si>
    <t>B0068</t>
  </si>
  <si>
    <t>KUTXABANK</t>
  </si>
  <si>
    <t>B0069</t>
  </si>
  <si>
    <t>B0070</t>
  </si>
  <si>
    <t>B0071</t>
  </si>
  <si>
    <t>B0072</t>
  </si>
  <si>
    <t>B0073</t>
  </si>
  <si>
    <t>B0074</t>
  </si>
  <si>
    <t>B0075</t>
  </si>
  <si>
    <t>BBVA</t>
  </si>
  <si>
    <t>B0076</t>
  </si>
  <si>
    <t>CAJA RURAL DE TERUEL</t>
  </si>
  <si>
    <t>B0077</t>
  </si>
  <si>
    <t>VALORES A COBRAR ADMINISTRACIÓN DE LA DGA</t>
  </si>
  <si>
    <t>EXISTENCIAS 31/12/2019(A)</t>
  </si>
  <si>
    <t>COBROS (B)</t>
  </si>
  <si>
    <t>PAGOS (C )</t>
  </si>
  <si>
    <t>VALORES A PAGAR ADMINISTRACIÓN DE LA DGA</t>
  </si>
  <si>
    <t>EXISTENCIAS 31/12/2019 (A)</t>
  </si>
  <si>
    <t>VALORES A PAGAR (D=A-B+C)</t>
  </si>
  <si>
    <t>CAIXABANK 3</t>
  </si>
  <si>
    <t>B0078</t>
  </si>
  <si>
    <t>ABANCA 2</t>
  </si>
  <si>
    <t>B0079</t>
  </si>
  <si>
    <t>IBERCAJA 3</t>
  </si>
  <si>
    <t>B0080</t>
  </si>
  <si>
    <t>SANTANDER 3</t>
  </si>
  <si>
    <t>B0081</t>
  </si>
  <si>
    <t>SABADELL 1</t>
  </si>
  <si>
    <t>B0082</t>
  </si>
  <si>
    <t>SANTANDER crédito documentario</t>
  </si>
  <si>
    <t xml:space="preserve">B COOPERATIVO ESPAÑOL pmo. </t>
  </si>
  <si>
    <t>CAJA DE DEPOSITOS</t>
  </si>
  <si>
    <t>ESTADO DE MOVIMIENTOS Y SITUACIÓN DE LAS CUENTAS DE TESORERÍA DE LA ADMINISTRACIÓN DE LA DGA A 31/12/2020</t>
  </si>
  <si>
    <t>EXISTENCIAS  31/12/2020</t>
  </si>
  <si>
    <t>CUENTAS DE CRÉDITO Y OTRAS OPERACIONES A CORTO PLAZO 4º TRIMESTRE 2020</t>
  </si>
  <si>
    <t>DISPUESTO A 31/12/2020</t>
  </si>
  <si>
    <t>DISPONIBLE A 31/12/2020</t>
  </si>
  <si>
    <t>EXISTENCIAS 31/12/2020 (D)</t>
  </si>
  <si>
    <t>4º TRIMESTRE 2020 (PROVISIONAL)</t>
  </si>
  <si>
    <t>VALORES A COBRAR (D=A+B-C)</t>
  </si>
  <si>
    <t>B0083</t>
  </si>
  <si>
    <t>B0084</t>
  </si>
  <si>
    <t>B0085</t>
  </si>
  <si>
    <t xml:space="preserve">BBVA     </t>
  </si>
  <si>
    <t>B0086</t>
  </si>
  <si>
    <t>B0087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</si>
</sst>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€&quot;;[Red]\-#,##0.00\ &quot;€&quot;"/>
    <numFmt numFmtId="164" formatCode="_(* #,##0_);_(* \(#,##0\);_(* &quot;-&quot;_);_(@_)"/>
    <numFmt numFmtId="165" formatCode="_(&quot;€&quot;* #,##0.00_);_(&quot;€&quot;* \(#,##0.00\);_(&quot;€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</font>
    <font>
      <sz val="10"/>
      <color indexed="8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3"/>
      <name val="Arial"/>
      <family val="2"/>
    </font>
    <font>
      <b/>
      <sz val="13"/>
      <color indexed="8"/>
      <name val="Arial"/>
      <family val="2"/>
    </font>
    <font>
      <sz val="13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164" fontId="2" fillId="0" borderId="0" xfId="1" applyFont="1"/>
    <xf numFmtId="164" fontId="2" fillId="0" borderId="0" xfId="1" applyFont="1" applyAlignment="1">
      <alignment horizontal="right"/>
    </xf>
    <xf numFmtId="164" fontId="2" fillId="0" borderId="0" xfId="1" applyFont="1" applyFill="1" applyBorder="1"/>
    <xf numFmtId="164" fontId="3" fillId="0" borderId="1" xfId="1" applyFont="1" applyFill="1" applyBorder="1" applyAlignment="1">
      <alignment vertical="center"/>
    </xf>
    <xf numFmtId="164" fontId="3" fillId="0" borderId="1" xfId="1" applyFont="1" applyFill="1" applyBorder="1" applyAlignment="1">
      <alignment horizontal="center" vertical="center"/>
    </xf>
    <xf numFmtId="4" fontId="5" fillId="0" borderId="2" xfId="1" applyNumberFormat="1" applyFont="1" applyFill="1" applyBorder="1" applyAlignment="1">
      <alignment horizontal="right" vertical="center" wrapText="1"/>
    </xf>
    <xf numFmtId="4" fontId="2" fillId="0" borderId="2" xfId="1" applyNumberFormat="1" applyFont="1" applyFill="1" applyBorder="1" applyAlignment="1">
      <alignment horizontal="right" vertical="center" wrapText="1"/>
    </xf>
    <xf numFmtId="164" fontId="6" fillId="0" borderId="0" xfId="1" applyFont="1" applyFill="1" applyBorder="1"/>
    <xf numFmtId="164" fontId="6" fillId="0" borderId="0" xfId="1" applyFont="1"/>
    <xf numFmtId="4" fontId="2" fillId="0" borderId="2" xfId="0" applyNumberFormat="1" applyFont="1" applyFill="1" applyBorder="1" applyAlignment="1">
      <alignment horizontal="right" vertical="center" wrapText="1"/>
    </xf>
    <xf numFmtId="164" fontId="3" fillId="0" borderId="1" xfId="1" quotePrefix="1" applyFont="1" applyFill="1" applyBorder="1" applyAlignment="1">
      <alignment horizontal="left" vertical="center"/>
    </xf>
    <xf numFmtId="0" fontId="2" fillId="0" borderId="0" xfId="0" applyFont="1" applyFill="1"/>
    <xf numFmtId="0" fontId="3" fillId="0" borderId="0" xfId="0" applyFont="1" applyFill="1"/>
    <xf numFmtId="4" fontId="2" fillId="0" borderId="0" xfId="0" applyNumberFormat="1" applyFont="1" applyFill="1"/>
    <xf numFmtId="4" fontId="2" fillId="0" borderId="1" xfId="1" applyNumberFormat="1" applyFont="1" applyFill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0" xfId="0" applyFont="1"/>
    <xf numFmtId="164" fontId="3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horizontal="right"/>
    </xf>
    <xf numFmtId="164" fontId="2" fillId="0" borderId="0" xfId="1" applyFont="1" applyFill="1" applyBorder="1" applyAlignment="1">
      <alignment horizontal="right"/>
    </xf>
    <xf numFmtId="0" fontId="2" fillId="0" borderId="12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49" fontId="10" fillId="0" borderId="0" xfId="0" applyNumberFormat="1" applyFont="1" applyFill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4" fontId="10" fillId="0" borderId="3" xfId="0" applyNumberFormat="1" applyFont="1" applyFill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0" fillId="0" borderId="0" xfId="0" applyFont="1"/>
    <xf numFmtId="0" fontId="7" fillId="0" borderId="1" xfId="0" applyFont="1" applyBorder="1"/>
    <xf numFmtId="0" fontId="10" fillId="0" borderId="0" xfId="0" applyFont="1" applyAlignment="1">
      <alignment horizontal="center"/>
    </xf>
    <xf numFmtId="8" fontId="10" fillId="0" borderId="1" xfId="0" applyNumberFormat="1" applyFont="1" applyBorder="1"/>
    <xf numFmtId="0" fontId="10" fillId="0" borderId="0" xfId="0" applyFont="1" applyBorder="1"/>
    <xf numFmtId="165" fontId="10" fillId="0" borderId="0" xfId="2" applyFont="1" applyBorder="1" applyAlignment="1">
      <alignment horizontal="center"/>
    </xf>
    <xf numFmtId="165" fontId="10" fillId="0" borderId="0" xfId="2" applyFont="1" applyBorder="1"/>
    <xf numFmtId="0" fontId="12" fillId="0" borderId="0" xfId="0" applyFont="1"/>
    <xf numFmtId="0" fontId="12" fillId="0" borderId="0" xfId="0" applyFont="1" applyAlignment="1">
      <alignment horizontal="center"/>
    </xf>
    <xf numFmtId="4" fontId="13" fillId="0" borderId="2" xfId="0" applyNumberFormat="1" applyFont="1" applyFill="1" applyBorder="1" applyAlignment="1">
      <alignment horizontal="right"/>
    </xf>
    <xf numFmtId="4" fontId="14" fillId="0" borderId="2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right"/>
    </xf>
    <xf numFmtId="4" fontId="15" fillId="0" borderId="1" xfId="0" applyNumberFormat="1" applyFont="1" applyFill="1" applyBorder="1" applyAlignment="1">
      <alignment horizontal="right"/>
    </xf>
    <xf numFmtId="4" fontId="13" fillId="0" borderId="4" xfId="0" applyNumberFormat="1" applyFont="1" applyFill="1" applyBorder="1" applyAlignment="1">
      <alignment horizontal="right"/>
    </xf>
    <xf numFmtId="4" fontId="13" fillId="0" borderId="5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7" fillId="2" borderId="1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165" fontId="3" fillId="2" borderId="6" xfId="2" applyFont="1" applyFill="1" applyBorder="1" applyAlignment="1">
      <alignment horizontal="center" vertical="center" wrapText="1"/>
    </xf>
    <xf numFmtId="165" fontId="3" fillId="2" borderId="7" xfId="2" applyFont="1" applyFill="1" applyBorder="1" applyAlignment="1">
      <alignment horizontal="center" vertical="center" wrapText="1"/>
    </xf>
    <xf numFmtId="165" fontId="3" fillId="2" borderId="8" xfId="2" applyFont="1" applyFill="1" applyBorder="1" applyAlignment="1">
      <alignment horizontal="center" vertical="center" wrapText="1"/>
    </xf>
    <xf numFmtId="164" fontId="2" fillId="0" borderId="9" xfId="1" applyFont="1" applyFill="1" applyBorder="1" applyAlignment="1"/>
    <xf numFmtId="0" fontId="4" fillId="0" borderId="10" xfId="0" applyFont="1" applyBorder="1" applyAlignment="1"/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0" fillId="0" borderId="0" xfId="0" applyFill="1" applyAlignment="1"/>
    <xf numFmtId="4" fontId="7" fillId="0" borderId="2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showGridLines="0" tabSelected="1" view="pageBreakPreview" zoomScale="60" zoomScaleNormal="90" workbookViewId="0">
      <selection activeCell="K49" sqref="K49"/>
    </sheetView>
  </sheetViews>
  <sheetFormatPr baseColWidth="10" defaultRowHeight="15" x14ac:dyDescent="0.25"/>
  <cols>
    <col min="1" max="1" width="30" customWidth="1"/>
    <col min="2" max="3" width="17.85546875" customWidth="1"/>
    <col min="4" max="4" width="21.7109375" customWidth="1"/>
    <col min="5" max="5" width="23.85546875" customWidth="1"/>
    <col min="6" max="6" width="16.7109375" customWidth="1"/>
    <col min="7" max="7" width="20.28515625" customWidth="1"/>
    <col min="8" max="8" width="15.28515625" bestFit="1" customWidth="1"/>
    <col min="9" max="9" width="1.5703125" customWidth="1"/>
    <col min="10" max="10" width="15.28515625" bestFit="1" customWidth="1"/>
    <col min="11" max="11" width="12.140625" customWidth="1"/>
  </cols>
  <sheetData>
    <row r="1" spans="1:16" s="1" customFormat="1" ht="12.75" x14ac:dyDescent="0.2">
      <c r="C1" s="2"/>
    </row>
    <row r="2" spans="1:16" s="1" customFormat="1" ht="36" customHeight="1" thickBot="1" x14ac:dyDescent="0.25">
      <c r="C2" s="2"/>
      <c r="G2" s="3"/>
    </row>
    <row r="3" spans="1:16" s="1" customFormat="1" ht="36" customHeight="1" thickBot="1" x14ac:dyDescent="0.25">
      <c r="B3" s="60" t="s">
        <v>65</v>
      </c>
      <c r="C3" s="61"/>
      <c r="D3" s="61"/>
      <c r="E3" s="61"/>
      <c r="F3" s="62"/>
      <c r="G3" s="3"/>
    </row>
    <row r="4" spans="1:16" s="1" customFormat="1" ht="12.75" x14ac:dyDescent="0.2">
      <c r="C4" s="2"/>
      <c r="G4" s="3"/>
    </row>
    <row r="5" spans="1:16" s="1" customFormat="1" ht="12.75" x14ac:dyDescent="0.2">
      <c r="C5" s="2"/>
      <c r="G5" s="3"/>
    </row>
    <row r="6" spans="1:16" s="1" customFormat="1" ht="24.95" customHeight="1" x14ac:dyDescent="0.2">
      <c r="B6" s="63"/>
      <c r="C6" s="64"/>
      <c r="D6" s="5" t="s">
        <v>0</v>
      </c>
      <c r="E6" s="5" t="s">
        <v>1</v>
      </c>
      <c r="F6" s="5" t="s">
        <v>2</v>
      </c>
      <c r="G6" s="3"/>
      <c r="J6" s="12"/>
      <c r="K6" s="12"/>
      <c r="L6" s="12"/>
      <c r="M6" s="12"/>
      <c r="N6" s="12"/>
      <c r="O6" s="12"/>
      <c r="P6" s="12"/>
    </row>
    <row r="7" spans="1:16" s="1" customFormat="1" ht="24.95" customHeight="1" x14ac:dyDescent="0.2">
      <c r="B7" s="4" t="s">
        <v>3</v>
      </c>
      <c r="C7" s="5" t="s">
        <v>4</v>
      </c>
      <c r="D7" s="6">
        <v>9184341.5199999996</v>
      </c>
      <c r="E7" s="7">
        <v>3282.01</v>
      </c>
      <c r="F7" s="15">
        <f>+D7+E7</f>
        <v>9187623.5299999993</v>
      </c>
      <c r="G7" s="8"/>
      <c r="H7" s="9"/>
      <c r="I7" s="9"/>
      <c r="J7" s="12"/>
      <c r="K7" s="12"/>
      <c r="L7" s="12"/>
      <c r="M7" s="12"/>
      <c r="N7" s="12"/>
      <c r="O7" s="12"/>
      <c r="P7" s="12"/>
    </row>
    <row r="8" spans="1:16" s="1" customFormat="1" ht="24.95" customHeight="1" x14ac:dyDescent="0.2">
      <c r="B8" s="4" t="s">
        <v>5</v>
      </c>
      <c r="C8" s="5" t="s">
        <v>6</v>
      </c>
      <c r="D8" s="10">
        <v>18794637337.18</v>
      </c>
      <c r="E8" s="10">
        <v>1411299.84</v>
      </c>
      <c r="F8" s="15">
        <f>+D8+E8</f>
        <v>18796048637.02</v>
      </c>
      <c r="G8" s="8"/>
      <c r="H8" s="9"/>
      <c r="I8" s="9"/>
      <c r="J8" s="14"/>
      <c r="K8" s="12"/>
      <c r="L8" s="12"/>
      <c r="M8" s="12"/>
      <c r="N8" s="12"/>
      <c r="O8" s="12"/>
      <c r="P8" s="12"/>
    </row>
    <row r="9" spans="1:16" s="1" customFormat="1" ht="24.95" customHeight="1" x14ac:dyDescent="0.2">
      <c r="B9" s="4" t="s">
        <v>7</v>
      </c>
      <c r="C9" s="5" t="s">
        <v>8</v>
      </c>
      <c r="D9" s="10">
        <v>18522027489.02</v>
      </c>
      <c r="E9" s="10">
        <v>1413981.15</v>
      </c>
      <c r="F9" s="15">
        <f>+D9+E9</f>
        <v>18523441470.170002</v>
      </c>
      <c r="G9" s="8"/>
      <c r="H9" s="9"/>
      <c r="I9" s="9"/>
      <c r="J9" s="14"/>
      <c r="K9" s="12"/>
      <c r="L9" s="12"/>
      <c r="M9" s="12"/>
      <c r="N9" s="12"/>
      <c r="O9" s="12"/>
      <c r="P9" s="12"/>
    </row>
    <row r="10" spans="1:16" s="1" customFormat="1" ht="24.95" customHeight="1" x14ac:dyDescent="0.2">
      <c r="B10" s="11" t="s">
        <v>66</v>
      </c>
      <c r="C10" s="5" t="s">
        <v>9</v>
      </c>
      <c r="D10" s="6">
        <f>D7+D8-D9</f>
        <v>281794189.68000031</v>
      </c>
      <c r="E10" s="6">
        <f>E7+E8-E9</f>
        <v>600.70000000018626</v>
      </c>
      <c r="F10" s="16">
        <f>F7+F8-F9</f>
        <v>281794790.37999725</v>
      </c>
      <c r="G10" s="8"/>
      <c r="H10" s="9"/>
      <c r="I10" s="9"/>
      <c r="J10" s="14"/>
      <c r="K10" s="12"/>
      <c r="L10" s="12"/>
      <c r="M10" s="12"/>
      <c r="N10" s="12"/>
      <c r="O10" s="12"/>
      <c r="P10" s="12"/>
    </row>
    <row r="11" spans="1:16" s="1" customFormat="1" ht="24.95" customHeight="1" x14ac:dyDescent="0.2">
      <c r="B11" s="22" t="s">
        <v>10</v>
      </c>
      <c r="C11" s="23"/>
      <c r="D11" s="24"/>
      <c r="E11" s="3"/>
      <c r="F11" s="3"/>
      <c r="G11" s="8"/>
      <c r="H11" s="9"/>
      <c r="I11" s="9"/>
      <c r="J11" s="14"/>
      <c r="K11" s="12"/>
      <c r="L11" s="12"/>
      <c r="M11" s="12"/>
      <c r="N11" s="12"/>
      <c r="O11" s="12"/>
      <c r="P11" s="12"/>
    </row>
    <row r="12" spans="1:16" ht="15.75" thickBot="1" x14ac:dyDescent="0.3">
      <c r="J12" s="14"/>
      <c r="K12" s="12"/>
      <c r="L12" s="12"/>
      <c r="M12" s="12"/>
      <c r="N12" s="12"/>
      <c r="O12" s="12"/>
      <c r="P12" s="12"/>
    </row>
    <row r="13" spans="1:16" s="12" customFormat="1" ht="25.15" customHeight="1" thickBot="1" x14ac:dyDescent="0.25">
      <c r="A13" s="65" t="s">
        <v>67</v>
      </c>
      <c r="B13" s="66"/>
      <c r="C13" s="67"/>
      <c r="D13" s="67"/>
      <c r="E13" s="67"/>
      <c r="F13" s="67"/>
      <c r="G13" s="68"/>
      <c r="J13" s="14"/>
    </row>
    <row r="14" spans="1:16" s="12" customFormat="1" x14ac:dyDescent="0.25">
      <c r="A14" s="69"/>
      <c r="B14" s="69"/>
      <c r="C14" s="70"/>
      <c r="D14" s="70"/>
      <c r="E14" s="70"/>
      <c r="F14" s="70"/>
      <c r="G14" s="70"/>
      <c r="J14" s="14"/>
    </row>
    <row r="15" spans="1:16" s="12" customFormat="1" ht="31.5" x14ac:dyDescent="0.2">
      <c r="A15" s="26" t="s">
        <v>11</v>
      </c>
      <c r="B15" s="26" t="s">
        <v>12</v>
      </c>
      <c r="C15" s="26" t="s">
        <v>13</v>
      </c>
      <c r="D15" s="27" t="s">
        <v>14</v>
      </c>
      <c r="E15" s="27" t="s">
        <v>15</v>
      </c>
      <c r="F15" s="27" t="s">
        <v>68</v>
      </c>
      <c r="G15" s="26" t="s">
        <v>69</v>
      </c>
      <c r="H15" s="13"/>
      <c r="J15" s="14"/>
    </row>
    <row r="16" spans="1:16" s="12" customFormat="1" x14ac:dyDescent="0.2">
      <c r="A16" s="28"/>
      <c r="B16" s="28"/>
      <c r="C16" s="28"/>
      <c r="D16" s="28"/>
      <c r="E16" s="28"/>
      <c r="F16" s="28"/>
      <c r="G16" s="29"/>
      <c r="J16" s="14"/>
    </row>
    <row r="17" spans="1:12" s="12" customFormat="1" ht="25.15" customHeight="1" x14ac:dyDescent="0.25">
      <c r="A17" s="30" t="s">
        <v>16</v>
      </c>
      <c r="B17" s="31" t="s">
        <v>17</v>
      </c>
      <c r="C17" s="32">
        <v>44267</v>
      </c>
      <c r="D17" s="44">
        <v>25000000</v>
      </c>
      <c r="E17" s="44"/>
      <c r="F17" s="46">
        <v>0</v>
      </c>
      <c r="G17" s="47">
        <f t="shared" ref="G17:G46" si="0">D17-E17-F17</f>
        <v>25000000</v>
      </c>
      <c r="J17" s="14"/>
    </row>
    <row r="18" spans="1:12" s="12" customFormat="1" ht="25.15" customHeight="1" x14ac:dyDescent="0.25">
      <c r="A18" s="30" t="s">
        <v>24</v>
      </c>
      <c r="B18" s="31" t="s">
        <v>25</v>
      </c>
      <c r="C18" s="32">
        <v>44267</v>
      </c>
      <c r="D18" s="44">
        <v>15000000</v>
      </c>
      <c r="E18" s="44"/>
      <c r="F18" s="48">
        <v>0</v>
      </c>
      <c r="G18" s="47">
        <f t="shared" si="0"/>
        <v>15000000</v>
      </c>
      <c r="J18" s="14"/>
    </row>
    <row r="19" spans="1:12" s="12" customFormat="1" ht="25.15" customHeight="1" x14ac:dyDescent="0.25">
      <c r="A19" s="30" t="s">
        <v>18</v>
      </c>
      <c r="B19" s="31" t="s">
        <v>19</v>
      </c>
      <c r="C19" s="32">
        <v>44267</v>
      </c>
      <c r="D19" s="44">
        <v>60000000</v>
      </c>
      <c r="E19" s="44"/>
      <c r="F19" s="48">
        <v>0</v>
      </c>
      <c r="G19" s="47">
        <f t="shared" si="0"/>
        <v>60000000</v>
      </c>
      <c r="J19" s="14"/>
    </row>
    <row r="20" spans="1:12" s="12" customFormat="1" ht="25.15" customHeight="1" x14ac:dyDescent="0.25">
      <c r="A20" s="30" t="s">
        <v>20</v>
      </c>
      <c r="B20" s="31" t="s">
        <v>21</v>
      </c>
      <c r="C20" s="32">
        <v>44267</v>
      </c>
      <c r="D20" s="44">
        <v>55000000</v>
      </c>
      <c r="E20" s="44"/>
      <c r="F20" s="48">
        <v>0</v>
      </c>
      <c r="G20" s="47">
        <f t="shared" si="0"/>
        <v>55000000</v>
      </c>
      <c r="J20" s="14"/>
    </row>
    <row r="21" spans="1:12" s="12" customFormat="1" ht="25.15" customHeight="1" x14ac:dyDescent="0.25">
      <c r="A21" s="30" t="s">
        <v>26</v>
      </c>
      <c r="B21" s="31" t="s">
        <v>27</v>
      </c>
      <c r="C21" s="32">
        <v>44167</v>
      </c>
      <c r="D21" s="44">
        <v>55000000</v>
      </c>
      <c r="E21" s="44">
        <v>55000000</v>
      </c>
      <c r="F21" s="48">
        <v>0</v>
      </c>
      <c r="G21" s="47">
        <f t="shared" si="0"/>
        <v>0</v>
      </c>
      <c r="J21" s="14"/>
    </row>
    <row r="22" spans="1:12" s="12" customFormat="1" ht="25.15" customHeight="1" x14ac:dyDescent="0.25">
      <c r="A22" s="30" t="s">
        <v>22</v>
      </c>
      <c r="B22" s="31" t="s">
        <v>23</v>
      </c>
      <c r="C22" s="32">
        <v>44267</v>
      </c>
      <c r="D22" s="44">
        <v>100000000</v>
      </c>
      <c r="E22" s="49"/>
      <c r="F22" s="48">
        <v>0</v>
      </c>
      <c r="G22" s="47">
        <f t="shared" si="0"/>
        <v>100000000</v>
      </c>
      <c r="J22" s="14"/>
    </row>
    <row r="23" spans="1:12" s="12" customFormat="1" ht="25.15" customHeight="1" x14ac:dyDescent="0.25">
      <c r="A23" s="30" t="s">
        <v>28</v>
      </c>
      <c r="B23" s="31" t="s">
        <v>29</v>
      </c>
      <c r="C23" s="32">
        <v>44267</v>
      </c>
      <c r="D23" s="44">
        <v>10000000</v>
      </c>
      <c r="E23" s="49"/>
      <c r="F23" s="48">
        <v>0</v>
      </c>
      <c r="G23" s="47">
        <f t="shared" si="0"/>
        <v>10000000</v>
      </c>
      <c r="J23" s="14"/>
    </row>
    <row r="24" spans="1:12" s="12" customFormat="1" ht="25.15" customHeight="1" x14ac:dyDescent="0.25">
      <c r="A24" s="30" t="s">
        <v>30</v>
      </c>
      <c r="B24" s="31" t="s">
        <v>31</v>
      </c>
      <c r="C24" s="32">
        <v>44167</v>
      </c>
      <c r="D24" s="44">
        <v>50000000</v>
      </c>
      <c r="E24" s="49">
        <v>50000000</v>
      </c>
      <c r="F24" s="48">
        <v>0</v>
      </c>
      <c r="G24" s="47">
        <f t="shared" si="0"/>
        <v>0</v>
      </c>
      <c r="J24" s="14"/>
    </row>
    <row r="25" spans="1:12" s="12" customFormat="1" ht="25.15" customHeight="1" x14ac:dyDescent="0.25">
      <c r="A25" s="30" t="s">
        <v>20</v>
      </c>
      <c r="B25" s="31" t="s">
        <v>32</v>
      </c>
      <c r="C25" s="32">
        <v>44167</v>
      </c>
      <c r="D25" s="44">
        <v>21000000</v>
      </c>
      <c r="E25" s="49">
        <v>21000000</v>
      </c>
      <c r="F25" s="48">
        <v>0</v>
      </c>
      <c r="G25" s="47">
        <f t="shared" si="0"/>
        <v>0</v>
      </c>
      <c r="J25" s="14"/>
    </row>
    <row r="26" spans="1:12" s="12" customFormat="1" ht="25.15" customHeight="1" x14ac:dyDescent="0.25">
      <c r="A26" s="30" t="s">
        <v>33</v>
      </c>
      <c r="B26" s="31" t="s">
        <v>34</v>
      </c>
      <c r="C26" s="32">
        <v>44167</v>
      </c>
      <c r="D26" s="44">
        <v>25000000</v>
      </c>
      <c r="E26" s="49">
        <v>25000000</v>
      </c>
      <c r="F26" s="48">
        <v>0</v>
      </c>
      <c r="G26" s="47">
        <f t="shared" si="0"/>
        <v>0</v>
      </c>
      <c r="J26" s="14"/>
    </row>
    <row r="27" spans="1:12" s="12" customFormat="1" ht="25.15" customHeight="1" x14ac:dyDescent="0.25">
      <c r="A27" s="30" t="s">
        <v>30</v>
      </c>
      <c r="B27" s="31" t="s">
        <v>35</v>
      </c>
      <c r="C27" s="32">
        <v>44267</v>
      </c>
      <c r="D27" s="44">
        <v>100000000</v>
      </c>
      <c r="E27" s="49"/>
      <c r="F27" s="48">
        <v>0</v>
      </c>
      <c r="G27" s="47">
        <f t="shared" si="0"/>
        <v>100000000</v>
      </c>
      <c r="J27" s="14"/>
    </row>
    <row r="28" spans="1:12" s="12" customFormat="1" ht="25.15" customHeight="1" x14ac:dyDescent="0.25">
      <c r="A28" s="30" t="s">
        <v>18</v>
      </c>
      <c r="B28" s="31" t="s">
        <v>36</v>
      </c>
      <c r="C28" s="32">
        <v>44167</v>
      </c>
      <c r="D28" s="44">
        <v>60000000</v>
      </c>
      <c r="E28" s="49">
        <v>60000000</v>
      </c>
      <c r="F28" s="48">
        <v>0</v>
      </c>
      <c r="G28" s="47">
        <f t="shared" si="0"/>
        <v>0</v>
      </c>
      <c r="J28" s="14"/>
    </row>
    <row r="29" spans="1:12" s="12" customFormat="1" ht="25.15" customHeight="1" x14ac:dyDescent="0.25">
      <c r="A29" s="30" t="s">
        <v>20</v>
      </c>
      <c r="B29" s="31" t="s">
        <v>37</v>
      </c>
      <c r="C29" s="32">
        <v>44167</v>
      </c>
      <c r="D29" s="44">
        <v>109000000</v>
      </c>
      <c r="E29" s="49">
        <v>109000000</v>
      </c>
      <c r="F29" s="48">
        <v>0</v>
      </c>
      <c r="G29" s="47">
        <f t="shared" si="0"/>
        <v>0</v>
      </c>
      <c r="J29" s="14"/>
    </row>
    <row r="30" spans="1:12" s="12" customFormat="1" ht="25.15" customHeight="1" x14ac:dyDescent="0.25">
      <c r="A30" s="30" t="s">
        <v>26</v>
      </c>
      <c r="B30" s="31" t="s">
        <v>38</v>
      </c>
      <c r="C30" s="32">
        <v>44267</v>
      </c>
      <c r="D30" s="44">
        <v>10000000</v>
      </c>
      <c r="E30" s="49"/>
      <c r="F30" s="48">
        <v>0</v>
      </c>
      <c r="G30" s="47">
        <f t="shared" si="0"/>
        <v>10000000</v>
      </c>
      <c r="J30" s="14"/>
      <c r="L30" s="25"/>
    </row>
    <row r="31" spans="1:12" s="12" customFormat="1" ht="25.15" customHeight="1" x14ac:dyDescent="0.25">
      <c r="A31" s="30" t="s">
        <v>26</v>
      </c>
      <c r="B31" s="31" t="s">
        <v>39</v>
      </c>
      <c r="C31" s="32">
        <v>44167</v>
      </c>
      <c r="D31" s="44">
        <v>10000000</v>
      </c>
      <c r="E31" s="49">
        <v>10000000</v>
      </c>
      <c r="F31" s="48">
        <v>0</v>
      </c>
      <c r="G31" s="47">
        <f t="shared" si="0"/>
        <v>0</v>
      </c>
      <c r="J31" s="14"/>
    </row>
    <row r="32" spans="1:12" s="12" customFormat="1" ht="25.15" customHeight="1" x14ac:dyDescent="0.25">
      <c r="A32" s="30" t="s">
        <v>33</v>
      </c>
      <c r="B32" s="31" t="s">
        <v>40</v>
      </c>
      <c r="C32" s="32">
        <v>44267</v>
      </c>
      <c r="D32" s="44">
        <v>25000000</v>
      </c>
      <c r="E32" s="49"/>
      <c r="F32" s="48">
        <v>0</v>
      </c>
      <c r="G32" s="47">
        <f t="shared" si="0"/>
        <v>25000000</v>
      </c>
      <c r="J32" s="14"/>
    </row>
    <row r="33" spans="1:16" s="12" customFormat="1" ht="25.15" customHeight="1" x14ac:dyDescent="0.25">
      <c r="A33" s="30" t="s">
        <v>41</v>
      </c>
      <c r="B33" s="31" t="s">
        <v>42</v>
      </c>
      <c r="C33" s="32">
        <v>44167</v>
      </c>
      <c r="D33" s="44">
        <v>75000000</v>
      </c>
      <c r="E33" s="49">
        <v>75000000</v>
      </c>
      <c r="F33" s="48">
        <v>0</v>
      </c>
      <c r="G33" s="47">
        <f t="shared" si="0"/>
        <v>0</v>
      </c>
      <c r="J33" s="14"/>
    </row>
    <row r="34" spans="1:16" s="12" customFormat="1" ht="25.15" customHeight="1" x14ac:dyDescent="0.25">
      <c r="A34" s="30" t="s">
        <v>43</v>
      </c>
      <c r="B34" s="31" t="s">
        <v>44</v>
      </c>
      <c r="C34" s="32">
        <v>44267</v>
      </c>
      <c r="D34" s="44">
        <v>13000000</v>
      </c>
      <c r="E34" s="49"/>
      <c r="F34" s="48">
        <v>0</v>
      </c>
      <c r="G34" s="47">
        <f t="shared" si="0"/>
        <v>13000000</v>
      </c>
      <c r="J34"/>
      <c r="K34"/>
      <c r="L34"/>
      <c r="M34"/>
      <c r="N34"/>
      <c r="O34"/>
      <c r="P34"/>
    </row>
    <row r="35" spans="1:16" s="12" customFormat="1" ht="25.15" customHeight="1" x14ac:dyDescent="0.25">
      <c r="A35" s="30" t="s">
        <v>52</v>
      </c>
      <c r="B35" s="31" t="s">
        <v>53</v>
      </c>
      <c r="C35" s="32">
        <v>44167</v>
      </c>
      <c r="D35" s="44">
        <v>236000000</v>
      </c>
      <c r="E35" s="49">
        <v>236000000</v>
      </c>
      <c r="F35" s="48">
        <v>0</v>
      </c>
      <c r="G35" s="47">
        <f t="shared" si="0"/>
        <v>0</v>
      </c>
      <c r="J35"/>
      <c r="K35"/>
      <c r="L35"/>
      <c r="M35"/>
      <c r="N35"/>
      <c r="O35"/>
      <c r="P35"/>
    </row>
    <row r="36" spans="1:16" s="12" customFormat="1" ht="25.15" customHeight="1" x14ac:dyDescent="0.25">
      <c r="A36" s="30" t="s">
        <v>54</v>
      </c>
      <c r="B36" s="31" t="s">
        <v>55</v>
      </c>
      <c r="C36" s="32">
        <v>44288</v>
      </c>
      <c r="D36" s="44">
        <v>100000000</v>
      </c>
      <c r="E36" s="49"/>
      <c r="F36" s="48">
        <v>0</v>
      </c>
      <c r="G36" s="47">
        <f t="shared" si="0"/>
        <v>100000000</v>
      </c>
      <c r="J36"/>
      <c r="K36"/>
      <c r="L36"/>
      <c r="M36"/>
      <c r="N36"/>
      <c r="O36"/>
      <c r="P36"/>
    </row>
    <row r="37" spans="1:16" s="12" customFormat="1" ht="25.15" customHeight="1" x14ac:dyDescent="0.25">
      <c r="A37" s="30" t="s">
        <v>56</v>
      </c>
      <c r="B37" s="31" t="s">
        <v>57</v>
      </c>
      <c r="C37" s="32">
        <v>44288</v>
      </c>
      <c r="D37" s="44">
        <v>45000000</v>
      </c>
      <c r="E37" s="49"/>
      <c r="F37" s="48">
        <v>0</v>
      </c>
      <c r="G37" s="47">
        <f t="shared" si="0"/>
        <v>45000000</v>
      </c>
    </row>
    <row r="38" spans="1:16" s="12" customFormat="1" ht="25.15" customHeight="1" x14ac:dyDescent="0.25">
      <c r="A38" s="30" t="s">
        <v>58</v>
      </c>
      <c r="B38" s="31" t="s">
        <v>59</v>
      </c>
      <c r="C38" s="32">
        <v>44293</v>
      </c>
      <c r="D38" s="44">
        <v>80000000</v>
      </c>
      <c r="E38" s="49"/>
      <c r="F38" s="48">
        <v>0</v>
      </c>
      <c r="G38" s="47">
        <f t="shared" si="0"/>
        <v>80000000</v>
      </c>
    </row>
    <row r="39" spans="1:16" s="12" customFormat="1" ht="25.15" customHeight="1" x14ac:dyDescent="0.25">
      <c r="A39" s="30" t="s">
        <v>60</v>
      </c>
      <c r="B39" s="31" t="s">
        <v>61</v>
      </c>
      <c r="C39" s="32">
        <v>44301</v>
      </c>
      <c r="D39" s="44">
        <v>50000000</v>
      </c>
      <c r="E39" s="49"/>
      <c r="F39" s="48">
        <v>0</v>
      </c>
      <c r="G39" s="47">
        <f t="shared" ref="G39:G42" si="1">D39-E39-F39</f>
        <v>50000000</v>
      </c>
    </row>
    <row r="40" spans="1:16" s="12" customFormat="1" ht="25.15" customHeight="1" x14ac:dyDescent="0.25">
      <c r="A40" s="30" t="s">
        <v>26</v>
      </c>
      <c r="B40" s="31" t="s">
        <v>73</v>
      </c>
      <c r="C40" s="32">
        <v>44532</v>
      </c>
      <c r="D40" s="44">
        <v>65000000</v>
      </c>
      <c r="E40" s="49"/>
      <c r="F40" s="48">
        <v>0</v>
      </c>
      <c r="G40" s="47">
        <f t="shared" ref="G40:G41" si="2">D40-E40-F40</f>
        <v>65000000</v>
      </c>
    </row>
    <row r="41" spans="1:16" s="12" customFormat="1" ht="25.15" customHeight="1" x14ac:dyDescent="0.25">
      <c r="A41" s="30" t="s">
        <v>30</v>
      </c>
      <c r="B41" s="31" t="s">
        <v>74</v>
      </c>
      <c r="C41" s="32">
        <v>44532</v>
      </c>
      <c r="D41" s="44">
        <v>50000000</v>
      </c>
      <c r="E41" s="49"/>
      <c r="F41" s="48">
        <v>0</v>
      </c>
      <c r="G41" s="47">
        <f t="shared" si="2"/>
        <v>50000000</v>
      </c>
    </row>
    <row r="42" spans="1:16" s="12" customFormat="1" ht="25.15" customHeight="1" x14ac:dyDescent="0.25">
      <c r="A42" s="30" t="s">
        <v>33</v>
      </c>
      <c r="B42" s="31" t="s">
        <v>75</v>
      </c>
      <c r="C42" s="32">
        <v>44532</v>
      </c>
      <c r="D42" s="44">
        <v>25000000</v>
      </c>
      <c r="E42" s="49"/>
      <c r="F42" s="48">
        <v>0</v>
      </c>
      <c r="G42" s="47">
        <f t="shared" si="1"/>
        <v>25000000</v>
      </c>
    </row>
    <row r="43" spans="1:16" s="12" customFormat="1" ht="25.15" customHeight="1" x14ac:dyDescent="0.25">
      <c r="A43" s="30" t="s">
        <v>76</v>
      </c>
      <c r="B43" s="31" t="s">
        <v>77</v>
      </c>
      <c r="C43" s="32">
        <v>44532</v>
      </c>
      <c r="D43" s="44">
        <v>75000000</v>
      </c>
      <c r="E43" s="49"/>
      <c r="F43" s="48">
        <v>0</v>
      </c>
      <c r="G43" s="47">
        <f t="shared" si="0"/>
        <v>75000000</v>
      </c>
    </row>
    <row r="44" spans="1:16" s="12" customFormat="1" ht="25.15" customHeight="1" x14ac:dyDescent="0.25">
      <c r="A44" s="30" t="s">
        <v>20</v>
      </c>
      <c r="B44" s="31" t="s">
        <v>78</v>
      </c>
      <c r="C44" s="32">
        <v>44532</v>
      </c>
      <c r="D44" s="44">
        <v>55000000</v>
      </c>
      <c r="E44" s="49"/>
      <c r="F44" s="48">
        <v>0</v>
      </c>
      <c r="G44" s="47">
        <f t="shared" ref="G44" si="3">D44-E44-F44</f>
        <v>55000000</v>
      </c>
    </row>
    <row r="45" spans="1:16" s="12" customFormat="1" ht="25.15" customHeight="1" x14ac:dyDescent="0.25">
      <c r="A45" s="30" t="s">
        <v>62</v>
      </c>
      <c r="B45" s="31"/>
      <c r="C45" s="32"/>
      <c r="D45" s="44">
        <v>10000000</v>
      </c>
      <c r="E45" s="49"/>
      <c r="F45" s="48">
        <v>0</v>
      </c>
      <c r="G45" s="47">
        <f t="shared" si="0"/>
        <v>10000000</v>
      </c>
    </row>
    <row r="46" spans="1:16" s="12" customFormat="1" ht="25.15" customHeight="1" x14ac:dyDescent="0.25">
      <c r="A46" s="30" t="s">
        <v>63</v>
      </c>
      <c r="B46" s="31"/>
      <c r="C46" s="32"/>
      <c r="D46" s="44">
        <v>67000000</v>
      </c>
      <c r="E46" s="49">
        <v>67000000</v>
      </c>
      <c r="F46" s="48">
        <v>0</v>
      </c>
      <c r="G46" s="47">
        <f t="shared" si="0"/>
        <v>0</v>
      </c>
    </row>
    <row r="47" spans="1:16" s="12" customFormat="1" ht="25.15" customHeight="1" x14ac:dyDescent="0.25">
      <c r="A47" s="71" t="s">
        <v>2</v>
      </c>
      <c r="B47" s="72"/>
      <c r="C47" s="73"/>
      <c r="D47" s="45">
        <f>SUM(D17:D46)</f>
        <v>1676000000</v>
      </c>
      <c r="E47" s="45">
        <f>SUM(E17:E46)</f>
        <v>708000000</v>
      </c>
      <c r="F47" s="45">
        <f>SUM(F17:F46)</f>
        <v>0</v>
      </c>
      <c r="G47" s="50">
        <f>SUM(G17:G46)</f>
        <v>968000000</v>
      </c>
      <c r="H47" s="14"/>
    </row>
    <row r="49" spans="1:7" ht="15.75" thickBot="1" x14ac:dyDescent="0.3"/>
    <row r="50" spans="1:7" ht="15.75" customHeight="1" x14ac:dyDescent="0.25">
      <c r="A50" s="57" t="s">
        <v>45</v>
      </c>
      <c r="B50" s="58"/>
      <c r="C50" s="58"/>
      <c r="D50" s="58"/>
      <c r="E50" s="59"/>
    </row>
    <row r="51" spans="1:7" ht="15" customHeight="1" x14ac:dyDescent="0.25">
      <c r="A51" s="51" t="s">
        <v>64</v>
      </c>
      <c r="B51" s="52"/>
      <c r="C51" s="52"/>
      <c r="D51" s="52"/>
      <c r="E51" s="53"/>
    </row>
    <row r="52" spans="1:7" ht="15" customHeight="1" thickBot="1" x14ac:dyDescent="0.3">
      <c r="A52" s="54" t="s">
        <v>71</v>
      </c>
      <c r="B52" s="55"/>
      <c r="C52" s="55"/>
      <c r="D52" s="55"/>
      <c r="E52" s="56"/>
    </row>
    <row r="53" spans="1:7" ht="15" customHeight="1" x14ac:dyDescent="0.25">
      <c r="A53" s="17"/>
      <c r="B53" s="17"/>
      <c r="C53" s="17"/>
      <c r="D53" s="17"/>
      <c r="E53" s="17"/>
    </row>
    <row r="54" spans="1:7" ht="15.75" x14ac:dyDescent="0.25">
      <c r="A54" s="17"/>
      <c r="B54" s="17"/>
      <c r="C54" s="17"/>
      <c r="D54" s="17"/>
      <c r="E54" s="17"/>
    </row>
    <row r="55" spans="1:7" ht="12.75" customHeight="1" x14ac:dyDescent="0.25">
      <c r="A55" s="33"/>
      <c r="B55" s="34"/>
      <c r="C55" s="33"/>
      <c r="D55" s="33"/>
      <c r="E55" s="33"/>
      <c r="F55" s="18"/>
      <c r="G55" s="18"/>
    </row>
    <row r="56" spans="1:7" ht="12.75" customHeight="1" x14ac:dyDescent="0.25">
      <c r="A56" s="35"/>
      <c r="B56" s="19" t="s">
        <v>46</v>
      </c>
      <c r="C56" s="19" t="s">
        <v>47</v>
      </c>
      <c r="D56" s="19" t="s">
        <v>48</v>
      </c>
      <c r="E56" s="20" t="s">
        <v>70</v>
      </c>
      <c r="F56" s="18"/>
      <c r="G56" s="18"/>
    </row>
    <row r="57" spans="1:7" ht="12.75" customHeight="1" x14ac:dyDescent="0.25">
      <c r="A57" s="35"/>
      <c r="B57" s="37"/>
      <c r="C57" s="35"/>
      <c r="D57" s="35"/>
      <c r="E57" s="35"/>
      <c r="F57" s="18"/>
      <c r="G57" s="18"/>
    </row>
    <row r="58" spans="1:7" s="21" customFormat="1" ht="15.75" x14ac:dyDescent="0.25">
      <c r="A58" s="36" t="s">
        <v>72</v>
      </c>
      <c r="B58" s="38">
        <v>1415918474.4400001</v>
      </c>
      <c r="C58" s="38">
        <v>384511057.88</v>
      </c>
      <c r="D58" s="38">
        <v>457734060.32999998</v>
      </c>
      <c r="E58" s="38">
        <v>1342695471.99</v>
      </c>
    </row>
    <row r="59" spans="1:7" ht="12.75" customHeight="1" x14ac:dyDescent="0.25">
      <c r="A59" s="36"/>
      <c r="B59" s="36"/>
      <c r="C59" s="36"/>
      <c r="D59" s="36"/>
      <c r="E59" s="36"/>
      <c r="F59" s="18"/>
      <c r="G59" s="18"/>
    </row>
    <row r="60" spans="1:7" ht="15.75" x14ac:dyDescent="0.25">
      <c r="A60" s="39"/>
      <c r="B60" s="40"/>
      <c r="C60" s="41"/>
      <c r="D60" s="41"/>
      <c r="E60" s="41"/>
      <c r="F60" s="18"/>
      <c r="G60" s="18"/>
    </row>
    <row r="61" spans="1:7" ht="15.75" x14ac:dyDescent="0.25">
      <c r="A61" s="39"/>
      <c r="B61" s="40"/>
      <c r="C61" s="41"/>
      <c r="D61" s="41"/>
      <c r="E61" s="41"/>
      <c r="F61" s="18"/>
      <c r="G61" s="18"/>
    </row>
    <row r="62" spans="1:7" ht="15.75" x14ac:dyDescent="0.25">
      <c r="A62" s="39"/>
      <c r="B62" s="40"/>
      <c r="C62" s="41"/>
      <c r="D62" s="41"/>
      <c r="E62" s="41"/>
      <c r="F62" s="18"/>
      <c r="G62" s="18"/>
    </row>
    <row r="63" spans="1:7" ht="16.5" thickBot="1" x14ac:dyDescent="0.3">
      <c r="A63" s="33"/>
      <c r="B63" s="33"/>
      <c r="C63" s="33"/>
      <c r="D63" s="33"/>
      <c r="E63" s="33"/>
    </row>
    <row r="64" spans="1:7" ht="15.75" x14ac:dyDescent="0.25">
      <c r="A64" s="57" t="s">
        <v>49</v>
      </c>
      <c r="B64" s="58"/>
      <c r="C64" s="58"/>
      <c r="D64" s="58"/>
      <c r="E64" s="59"/>
    </row>
    <row r="65" spans="1:5" ht="15.75" x14ac:dyDescent="0.25">
      <c r="A65" s="51" t="s">
        <v>64</v>
      </c>
      <c r="B65" s="52"/>
      <c r="C65" s="52"/>
      <c r="D65" s="52"/>
      <c r="E65" s="53"/>
    </row>
    <row r="66" spans="1:5" ht="16.5" thickBot="1" x14ac:dyDescent="0.3">
      <c r="A66" s="54" t="s">
        <v>71</v>
      </c>
      <c r="B66" s="55"/>
      <c r="C66" s="55"/>
      <c r="D66" s="55"/>
      <c r="E66" s="56"/>
    </row>
    <row r="67" spans="1:5" ht="15.75" x14ac:dyDescent="0.25">
      <c r="A67" s="17"/>
      <c r="B67" s="17"/>
      <c r="C67" s="17"/>
      <c r="D67" s="17"/>
      <c r="E67" s="17"/>
    </row>
    <row r="68" spans="1:5" s="21" customFormat="1" ht="15.75" x14ac:dyDescent="0.25">
      <c r="A68" s="17"/>
      <c r="B68" s="17"/>
      <c r="C68" s="17"/>
      <c r="D68" s="17"/>
      <c r="E68" s="17"/>
    </row>
    <row r="69" spans="1:5" s="21" customFormat="1" ht="15.75" x14ac:dyDescent="0.25">
      <c r="A69" s="42"/>
      <c r="B69" s="43"/>
      <c r="C69" s="42"/>
      <c r="D69" s="42"/>
      <c r="E69" s="42"/>
    </row>
    <row r="70" spans="1:5" s="21" customFormat="1" x14ac:dyDescent="0.2">
      <c r="A70" s="35"/>
      <c r="B70" s="19" t="s">
        <v>50</v>
      </c>
      <c r="C70" s="19" t="s">
        <v>47</v>
      </c>
      <c r="D70" s="19" t="s">
        <v>48</v>
      </c>
      <c r="E70" s="20" t="s">
        <v>70</v>
      </c>
    </row>
    <row r="71" spans="1:5" s="21" customFormat="1" x14ac:dyDescent="0.2">
      <c r="A71" s="35"/>
      <c r="B71" s="37"/>
      <c r="C71" s="35"/>
      <c r="D71" s="35"/>
      <c r="E71" s="35"/>
    </row>
    <row r="72" spans="1:5" s="21" customFormat="1" ht="15.75" x14ac:dyDescent="0.25">
      <c r="A72" s="36" t="s">
        <v>51</v>
      </c>
      <c r="B72" s="38">
        <v>23431376.809999999</v>
      </c>
      <c r="C72" s="38">
        <v>371444.95</v>
      </c>
      <c r="D72" s="38">
        <v>3000000</v>
      </c>
      <c r="E72" s="38">
        <v>26059931.859999999</v>
      </c>
    </row>
    <row r="73" spans="1:5" s="21" customFormat="1" ht="12.75" x14ac:dyDescent="0.2"/>
    <row r="74" spans="1:5" s="21" customFormat="1" ht="12.75" x14ac:dyDescent="0.2"/>
    <row r="75" spans="1:5" s="21" customFormat="1" ht="12.75" x14ac:dyDescent="0.2"/>
  </sheetData>
  <mergeCells count="11">
    <mergeCell ref="A50:E50"/>
    <mergeCell ref="B3:F3"/>
    <mergeCell ref="B6:C6"/>
    <mergeCell ref="A13:G13"/>
    <mergeCell ref="A14:G14"/>
    <mergeCell ref="A47:C47"/>
    <mergeCell ref="A51:E51"/>
    <mergeCell ref="A52:E52"/>
    <mergeCell ref="A64:E64"/>
    <mergeCell ref="A65:E65"/>
    <mergeCell ref="A66:E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Situación de tesorería del Sector Público. Cuarto trimestre 2020</dc:title>
  <dc:creator>DGA</dc:creator>
  <cp:lastModifiedBy>Administrador</cp:lastModifiedBy>
  <dcterms:created xsi:type="dcterms:W3CDTF">2020-05-04T11:24:11Z</dcterms:created>
  <dcterms:modified xsi:type="dcterms:W3CDTF">2021-08-04T07:55:19Z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4T 2020.xlsx</vt:lpwstr>
  </property>
</Properties>
</file>