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L_TESORERIA\"/>
    </mc:Choice>
  </mc:AlternateContent>
  <bookViews>
    <workbookView xWindow="0" yWindow="0" windowWidth="19440" windowHeight="6105"/>
  </bookViews>
  <sheets>
    <sheet name="2T 2020" sheetId="1" r:id="rId1"/>
  </sheets>
  <calcPr calcId="162913"/>
</workbook>
</file>

<file path=xl/calcChain.xml><?xml version="1.0" encoding="utf-8"?>
<calcChain xmlns="http://schemas.openxmlformats.org/spreadsheetml/2006/main">
  <c r="F42" i="1" l="1"/>
  <c r="G41" i="1"/>
  <c r="D42" i="1"/>
  <c r="G40" i="1"/>
  <c r="E53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E42" i="1"/>
  <c r="F6" i="1"/>
  <c r="F7" i="1"/>
  <c r="F8" i="1"/>
  <c r="E9" i="1"/>
  <c r="D9" i="1"/>
  <c r="F9" i="1" l="1"/>
  <c r="G42" i="1"/>
</calcChain>
</file>

<file path=xl/sharedStrings.xml><?xml version="1.0" encoding="utf-8"?>
<sst xmlns="http://schemas.openxmlformats.org/spreadsheetml/2006/main" count="86" uniqueCount="73">
  <si>
    <t>BANCOS</t>
  </si>
  <si>
    <t>CAJA</t>
  </si>
  <si>
    <t>TOTAL</t>
  </si>
  <si>
    <t>EXISTENCIAS  31/12/2019</t>
  </si>
  <si>
    <t>(A)</t>
  </si>
  <si>
    <t>COBROS</t>
  </si>
  <si>
    <t>(B)</t>
  </si>
  <si>
    <t xml:space="preserve">PAGOS                                        </t>
  </si>
  <si>
    <t>(C)</t>
  </si>
  <si>
    <t>(D)</t>
  </si>
  <si>
    <t xml:space="preserve"> (D=A+B-C)</t>
  </si>
  <si>
    <t>ENTIDAD</t>
  </si>
  <si>
    <t>BANCO PROPIO</t>
  </si>
  <si>
    <t>VENCIMIENTO</t>
  </si>
  <si>
    <t xml:space="preserve">TOTAL PÓLIZAS </t>
  </si>
  <si>
    <t>CANCELADAS</t>
  </si>
  <si>
    <t>CAJA DE INGENIEROS</t>
  </si>
  <si>
    <t>B0017</t>
  </si>
  <si>
    <t>BANCO SANTANDER</t>
  </si>
  <si>
    <t>B0045</t>
  </si>
  <si>
    <t>CAIXABANK</t>
  </si>
  <si>
    <t>B0049</t>
  </si>
  <si>
    <t>BANCO SABADELL</t>
  </si>
  <si>
    <t>B0056</t>
  </si>
  <si>
    <t>BANTIERRA</t>
  </si>
  <si>
    <t>B0024</t>
  </si>
  <si>
    <t>IBERCAJA</t>
  </si>
  <si>
    <t>B0050</t>
  </si>
  <si>
    <t>ARQUIA</t>
  </si>
  <si>
    <t>B0057</t>
  </si>
  <si>
    <t>ABANCA</t>
  </si>
  <si>
    <t>B0065</t>
  </si>
  <si>
    <t>B0068</t>
  </si>
  <si>
    <t>KUTXABANK</t>
  </si>
  <si>
    <t>B0069</t>
  </si>
  <si>
    <t>B0070</t>
  </si>
  <si>
    <t>B0071</t>
  </si>
  <si>
    <t>B0072</t>
  </si>
  <si>
    <t>B0073</t>
  </si>
  <si>
    <t>B0074</t>
  </si>
  <si>
    <t>B0075</t>
  </si>
  <si>
    <t>BBVA</t>
  </si>
  <si>
    <t>B0076</t>
  </si>
  <si>
    <t>CAJA RURAL DE TERUEL</t>
  </si>
  <si>
    <t>B0077</t>
  </si>
  <si>
    <t>VALORES A COBRAR ADMINISTRACIÓN DE LA DGA</t>
  </si>
  <si>
    <t>CAJA DE DEPÓSITOS</t>
  </si>
  <si>
    <t>EXISTENCIAS 31/12/2019(A)</t>
  </si>
  <si>
    <t>COBROS (B)</t>
  </si>
  <si>
    <t>PAGOS (C )</t>
  </si>
  <si>
    <t>VALORES A PAGAR ADMINISTRACIÓN DE LA DGA</t>
  </si>
  <si>
    <t>EXISTENCIAS 31/12/2019 (A)</t>
  </si>
  <si>
    <t>VALORES A PAGAR (D=A-B+C)</t>
  </si>
  <si>
    <t>ESTADO DE MOVIMIENTOS Y SITUACIÓN DE LAS CUENTAS DE TESORERÍA DE LA ADMINISTRACIÓN DE LA DGA A 30/06/2020</t>
  </si>
  <si>
    <t>EXISTENCIAS  30/06/2020</t>
  </si>
  <si>
    <t>DISPUESTO A 30/06/2020</t>
  </si>
  <si>
    <t>DISPONIBLE A 30/06/2020</t>
  </si>
  <si>
    <t>CAIXABANK 3</t>
  </si>
  <si>
    <t>B0078</t>
  </si>
  <si>
    <t>ABANCA 2</t>
  </si>
  <si>
    <t>B0079</t>
  </si>
  <si>
    <t>IBERCAJA 3</t>
  </si>
  <si>
    <t>B0080</t>
  </si>
  <si>
    <t>SANTANDER 3</t>
  </si>
  <si>
    <t>B0081</t>
  </si>
  <si>
    <t>SABADELL 1</t>
  </si>
  <si>
    <t>B0082</t>
  </si>
  <si>
    <t>2º TRIMESTRE 2020 (PROVISIONAL)</t>
  </si>
  <si>
    <t>EXISTENCIAS 30/06/2020 (D)</t>
  </si>
  <si>
    <t>VALORES A COBRAR (D=A+B-C)</t>
  </si>
  <si>
    <t>CUENTAS DE CRÉDITO Y OTRAS OPERACIONES A CORTO PLAZO 2º TRIMESTRE 2020</t>
  </si>
  <si>
    <t>SANTANDER crédito documentario</t>
  </si>
  <si>
    <t xml:space="preserve">B COOPERATIVO ESPAÑOL pmo.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</si>
</sst>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\ &quot;€&quot;"/>
    <numFmt numFmtId="167" formatCode="#,##0.00\ &quot;€&quot;;[Red]#,##0.00\ &quot;€&quot;"/>
    <numFmt numFmtId="168" formatCode="&quot;€&quot;#,##0.00_);[Red]\(&quot;€&quot;#,##0.00\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164" fontId="6" fillId="0" borderId="0" xfId="1" applyFont="1" applyFill="1" applyBorder="1"/>
    <xf numFmtId="164" fontId="6" fillId="0" borderId="0" xfId="1" applyFont="1"/>
    <xf numFmtId="4" fontId="2" fillId="0" borderId="2" xfId="0" applyNumberFormat="1" applyFont="1" applyFill="1" applyBorder="1" applyAlignment="1">
      <alignment horizontal="right" vertical="center" wrapText="1"/>
    </xf>
    <xf numFmtId="164" fontId="3" fillId="0" borderId="1" xfId="1" quotePrefix="1" applyFont="1" applyFill="1" applyBorder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49" fontId="2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167" fontId="2" fillId="0" borderId="1" xfId="2" applyNumberFormat="1" applyFont="1" applyBorder="1" applyAlignment="1">
      <alignment horizontal="right"/>
    </xf>
    <xf numFmtId="166" fontId="10" fillId="0" borderId="1" xfId="0" applyNumberFormat="1" applyFont="1" applyBorder="1"/>
    <xf numFmtId="165" fontId="2" fillId="0" borderId="1" xfId="2" applyFont="1" applyBorder="1"/>
    <xf numFmtId="168" fontId="2" fillId="0" borderId="1" xfId="2" applyNumberFormat="1" applyFont="1" applyBorder="1" applyAlignment="1">
      <alignment horizontal="center"/>
    </xf>
    <xf numFmtId="0" fontId="2" fillId="0" borderId="1" xfId="0" applyFont="1" applyBorder="1"/>
    <xf numFmtId="165" fontId="2" fillId="0" borderId="1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8" fontId="2" fillId="0" borderId="1" xfId="2" applyNumberFormat="1" applyFont="1" applyBorder="1" applyAlignment="1">
      <alignment horizontal="right"/>
    </xf>
    <xf numFmtId="168" fontId="2" fillId="0" borderId="1" xfId="2" applyNumberFormat="1" applyFont="1" applyBorder="1"/>
    <xf numFmtId="0" fontId="2" fillId="0" borderId="0" xfId="0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164" fontId="2" fillId="0" borderId="16" xfId="1" applyFont="1" applyFill="1" applyBorder="1" applyAlignment="1"/>
    <xf numFmtId="0" fontId="4" fillId="0" borderId="17" xfId="0" applyFont="1" applyBorder="1" applyAlignment="1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3" fillId="2" borderId="18" xfId="2" applyFont="1" applyFill="1" applyBorder="1" applyAlignment="1">
      <alignment horizontal="center" vertical="center" wrapText="1"/>
    </xf>
    <xf numFmtId="165" fontId="3" fillId="2" borderId="19" xfId="2" applyFont="1" applyFill="1" applyBorder="1" applyAlignment="1">
      <alignment horizontal="center" vertical="center" wrapText="1"/>
    </xf>
    <xf numFmtId="165" fontId="3" fillId="2" borderId="20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 applyAlignment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80" zoomScaleNormal="80" workbookViewId="0">
      <selection activeCell="O63" sqref="O63"/>
    </sheetView>
  </sheetViews>
  <sheetFormatPr baseColWidth="10" defaultRowHeight="15" x14ac:dyDescent="0.25"/>
  <cols>
    <col min="1" max="1" width="31.7109375" customWidth="1"/>
    <col min="2" max="2" width="28.85546875" customWidth="1"/>
    <col min="3" max="3" width="17" customWidth="1"/>
    <col min="4" max="4" width="17.140625" bestFit="1" customWidth="1"/>
    <col min="5" max="5" width="27" customWidth="1"/>
    <col min="6" max="6" width="19.42578125" customWidth="1"/>
    <col min="7" max="7" width="19.7109375" customWidth="1"/>
    <col min="8" max="8" width="15.28515625" bestFit="1" customWidth="1"/>
  </cols>
  <sheetData>
    <row r="1" spans="1:8" s="1" customFormat="1" ht="13.5" thickBot="1" x14ac:dyDescent="0.25">
      <c r="C1" s="2"/>
    </row>
    <row r="2" spans="1:8" s="1" customFormat="1" ht="36" customHeight="1" thickBot="1" x14ac:dyDescent="0.25">
      <c r="B2" s="63" t="s">
        <v>53</v>
      </c>
      <c r="C2" s="64"/>
      <c r="D2" s="64"/>
      <c r="E2" s="64"/>
      <c r="F2" s="65"/>
      <c r="G2" s="3"/>
    </row>
    <row r="3" spans="1:8" s="1" customFormat="1" ht="12.75" x14ac:dyDescent="0.2">
      <c r="C3" s="2"/>
      <c r="G3" s="3"/>
    </row>
    <row r="4" spans="1:8" s="1" customFormat="1" ht="12.75" x14ac:dyDescent="0.2">
      <c r="C4" s="2"/>
      <c r="G4" s="3"/>
    </row>
    <row r="5" spans="1:8" s="1" customFormat="1" ht="24.95" customHeight="1" x14ac:dyDescent="0.2">
      <c r="B5" s="58"/>
      <c r="C5" s="59"/>
      <c r="D5" s="5" t="s">
        <v>0</v>
      </c>
      <c r="E5" s="5" t="s">
        <v>1</v>
      </c>
      <c r="F5" s="5" t="s">
        <v>2</v>
      </c>
      <c r="G5" s="3"/>
    </row>
    <row r="6" spans="1:8" s="1" customFormat="1" ht="24.95" customHeight="1" x14ac:dyDescent="0.2">
      <c r="B6" s="4" t="s">
        <v>3</v>
      </c>
      <c r="C6" s="5" t="s">
        <v>4</v>
      </c>
      <c r="D6" s="6">
        <v>9184341.5199999996</v>
      </c>
      <c r="E6" s="7">
        <v>3282.01</v>
      </c>
      <c r="F6" s="23">
        <f>+D6+E6</f>
        <v>9187623.5299999993</v>
      </c>
      <c r="G6" s="8"/>
      <c r="H6" s="9"/>
    </row>
    <row r="7" spans="1:8" s="1" customFormat="1" ht="24.95" customHeight="1" x14ac:dyDescent="0.2">
      <c r="B7" s="4" t="s">
        <v>5</v>
      </c>
      <c r="C7" s="5" t="s">
        <v>6</v>
      </c>
      <c r="D7" s="10">
        <v>9802454540.0799999</v>
      </c>
      <c r="E7" s="10">
        <v>568390.19999999995</v>
      </c>
      <c r="F7" s="23">
        <f>+D7+E7</f>
        <v>9803022930.2800007</v>
      </c>
      <c r="G7" s="8"/>
      <c r="H7" s="9"/>
    </row>
    <row r="8" spans="1:8" s="1" customFormat="1" ht="24.95" customHeight="1" x14ac:dyDescent="0.2">
      <c r="B8" s="4" t="s">
        <v>7</v>
      </c>
      <c r="C8" s="5" t="s">
        <v>8</v>
      </c>
      <c r="D8" s="10">
        <v>9721424652.8700008</v>
      </c>
      <c r="E8" s="10">
        <v>565014.43999999994</v>
      </c>
      <c r="F8" s="23">
        <f>+D8+E8</f>
        <v>9721989667.3100014</v>
      </c>
      <c r="G8" s="8"/>
      <c r="H8" s="9"/>
    </row>
    <row r="9" spans="1:8" s="1" customFormat="1" ht="24.95" customHeight="1" x14ac:dyDescent="0.2">
      <c r="B9" s="11" t="s">
        <v>54</v>
      </c>
      <c r="C9" s="5" t="s">
        <v>9</v>
      </c>
      <c r="D9" s="6">
        <f>D6+D7-D8</f>
        <v>90214228.729999542</v>
      </c>
      <c r="E9" s="6">
        <f>E6+E7-E8</f>
        <v>6657.7700000000186</v>
      </c>
      <c r="F9" s="24">
        <f>F6+F7-F8</f>
        <v>90220886.5</v>
      </c>
      <c r="G9" s="8"/>
      <c r="H9" s="9"/>
    </row>
    <row r="10" spans="1:8" s="1" customFormat="1" ht="24.95" customHeight="1" x14ac:dyDescent="0.2">
      <c r="B10" s="46" t="s">
        <v>10</v>
      </c>
      <c r="C10" s="47"/>
      <c r="D10" s="48"/>
      <c r="E10" s="3"/>
      <c r="F10" s="3"/>
      <c r="G10" s="8"/>
      <c r="H10" s="9"/>
    </row>
    <row r="12" spans="1:8" ht="15.75" thickBot="1" x14ac:dyDescent="0.3"/>
    <row r="13" spans="1:8" s="12" customFormat="1" ht="25.15" customHeight="1" thickBot="1" x14ac:dyDescent="0.25">
      <c r="A13" s="60" t="s">
        <v>70</v>
      </c>
      <c r="B13" s="61"/>
      <c r="C13" s="62"/>
      <c r="D13" s="62"/>
      <c r="E13" s="62"/>
      <c r="F13" s="62"/>
      <c r="G13" s="62"/>
    </row>
    <row r="14" spans="1:8" s="12" customFormat="1" x14ac:dyDescent="0.25">
      <c r="A14" s="66"/>
      <c r="B14" s="66"/>
      <c r="C14" s="67"/>
      <c r="D14" s="67"/>
      <c r="E14" s="67"/>
      <c r="F14" s="67"/>
      <c r="G14" s="67"/>
    </row>
    <row r="15" spans="1:8" s="12" customFormat="1" ht="24.95" customHeight="1" x14ac:dyDescent="0.2">
      <c r="A15" s="50" t="s">
        <v>11</v>
      </c>
      <c r="B15" s="50" t="s">
        <v>12</v>
      </c>
      <c r="C15" s="50" t="s">
        <v>13</v>
      </c>
      <c r="D15" s="51" t="s">
        <v>14</v>
      </c>
      <c r="E15" s="51" t="s">
        <v>15</v>
      </c>
      <c r="F15" s="51" t="s">
        <v>55</v>
      </c>
      <c r="G15" s="50" t="s">
        <v>56</v>
      </c>
      <c r="H15" s="13"/>
    </row>
    <row r="16" spans="1:8" s="12" customFormat="1" ht="12.75" x14ac:dyDescent="0.2">
      <c r="G16" s="14"/>
    </row>
    <row r="17" spans="1:7" s="12" customFormat="1" ht="25.15" customHeight="1" x14ac:dyDescent="0.2">
      <c r="A17" s="15" t="s">
        <v>16</v>
      </c>
      <c r="B17" s="16" t="s">
        <v>17</v>
      </c>
      <c r="C17" s="17">
        <v>44267</v>
      </c>
      <c r="D17" s="18">
        <v>25000000</v>
      </c>
      <c r="E17" s="18"/>
      <c r="F17" s="49">
        <v>3000578.6</v>
      </c>
      <c r="G17" s="22">
        <f t="shared" ref="G17:G41" si="0">D17-E17-F17</f>
        <v>21999421.399999999</v>
      </c>
    </row>
    <row r="18" spans="1:7" s="12" customFormat="1" ht="25.15" customHeight="1" x14ac:dyDescent="0.2">
      <c r="A18" s="15" t="s">
        <v>24</v>
      </c>
      <c r="B18" s="16" t="s">
        <v>25</v>
      </c>
      <c r="C18" s="17">
        <v>44267</v>
      </c>
      <c r="D18" s="18">
        <v>15000000</v>
      </c>
      <c r="E18" s="18"/>
      <c r="F18" s="19">
        <v>2000000</v>
      </c>
      <c r="G18" s="22">
        <f t="shared" si="0"/>
        <v>13000000</v>
      </c>
    </row>
    <row r="19" spans="1:7" s="12" customFormat="1" ht="25.15" customHeight="1" x14ac:dyDescent="0.2">
      <c r="A19" s="15" t="s">
        <v>18</v>
      </c>
      <c r="B19" s="16" t="s">
        <v>19</v>
      </c>
      <c r="C19" s="17">
        <v>44267</v>
      </c>
      <c r="D19" s="18">
        <v>60000000</v>
      </c>
      <c r="E19" s="18"/>
      <c r="F19" s="19">
        <v>0</v>
      </c>
      <c r="G19" s="22">
        <f t="shared" si="0"/>
        <v>60000000</v>
      </c>
    </row>
    <row r="20" spans="1:7" s="12" customFormat="1" ht="25.15" customHeight="1" x14ac:dyDescent="0.2">
      <c r="A20" s="15" t="s">
        <v>20</v>
      </c>
      <c r="B20" s="16" t="s">
        <v>21</v>
      </c>
      <c r="C20" s="17">
        <v>44267</v>
      </c>
      <c r="D20" s="18">
        <v>55000000</v>
      </c>
      <c r="E20" s="18"/>
      <c r="F20" s="19">
        <v>54513561</v>
      </c>
      <c r="G20" s="22">
        <f t="shared" si="0"/>
        <v>486439</v>
      </c>
    </row>
    <row r="21" spans="1:7" s="12" customFormat="1" ht="25.15" customHeight="1" x14ac:dyDescent="0.2">
      <c r="A21" s="15" t="s">
        <v>26</v>
      </c>
      <c r="B21" s="16" t="s">
        <v>27</v>
      </c>
      <c r="C21" s="17">
        <v>44167</v>
      </c>
      <c r="D21" s="18">
        <v>55000000</v>
      </c>
      <c r="E21" s="18"/>
      <c r="F21" s="19">
        <v>45000000</v>
      </c>
      <c r="G21" s="22">
        <f t="shared" si="0"/>
        <v>10000000</v>
      </c>
    </row>
    <row r="22" spans="1:7" s="12" customFormat="1" ht="25.15" customHeight="1" x14ac:dyDescent="0.2">
      <c r="A22" s="15" t="s">
        <v>22</v>
      </c>
      <c r="B22" s="16" t="s">
        <v>23</v>
      </c>
      <c r="C22" s="17">
        <v>44267</v>
      </c>
      <c r="D22" s="18">
        <v>100000000</v>
      </c>
      <c r="E22" s="20"/>
      <c r="F22" s="19">
        <v>25000000</v>
      </c>
      <c r="G22" s="22">
        <f t="shared" si="0"/>
        <v>75000000</v>
      </c>
    </row>
    <row r="23" spans="1:7" s="12" customFormat="1" ht="25.15" customHeight="1" x14ac:dyDescent="0.2">
      <c r="A23" s="15" t="s">
        <v>28</v>
      </c>
      <c r="B23" s="16" t="s">
        <v>29</v>
      </c>
      <c r="C23" s="17">
        <v>44267</v>
      </c>
      <c r="D23" s="18">
        <v>10000000</v>
      </c>
      <c r="E23" s="20"/>
      <c r="F23" s="19">
        <v>1000197.21</v>
      </c>
      <c r="G23" s="22">
        <f t="shared" si="0"/>
        <v>8999802.7899999991</v>
      </c>
    </row>
    <row r="24" spans="1:7" s="12" customFormat="1" ht="25.15" customHeight="1" x14ac:dyDescent="0.2">
      <c r="A24" s="15" t="s">
        <v>30</v>
      </c>
      <c r="B24" s="16" t="s">
        <v>31</v>
      </c>
      <c r="C24" s="17">
        <v>44167</v>
      </c>
      <c r="D24" s="18">
        <v>50000000</v>
      </c>
      <c r="E24" s="20"/>
      <c r="F24" s="19">
        <v>25501066.550000001</v>
      </c>
      <c r="G24" s="22">
        <f t="shared" si="0"/>
        <v>24498933.449999999</v>
      </c>
    </row>
    <row r="25" spans="1:7" s="12" customFormat="1" ht="25.15" customHeight="1" x14ac:dyDescent="0.2">
      <c r="A25" s="15" t="s">
        <v>20</v>
      </c>
      <c r="B25" s="16" t="s">
        <v>32</v>
      </c>
      <c r="C25" s="17">
        <v>44167</v>
      </c>
      <c r="D25" s="18">
        <v>21000000</v>
      </c>
      <c r="E25" s="20"/>
      <c r="F25" s="19">
        <v>21000000</v>
      </c>
      <c r="G25" s="22">
        <f t="shared" si="0"/>
        <v>0</v>
      </c>
    </row>
    <row r="26" spans="1:7" s="12" customFormat="1" ht="25.15" customHeight="1" x14ac:dyDescent="0.2">
      <c r="A26" s="15" t="s">
        <v>33</v>
      </c>
      <c r="B26" s="16" t="s">
        <v>34</v>
      </c>
      <c r="C26" s="17">
        <v>44167</v>
      </c>
      <c r="D26" s="18">
        <v>25000000</v>
      </c>
      <c r="E26" s="20"/>
      <c r="F26" s="19">
        <v>6001003.6399999997</v>
      </c>
      <c r="G26" s="22">
        <f t="shared" si="0"/>
        <v>18998996.359999999</v>
      </c>
    </row>
    <row r="27" spans="1:7" s="12" customFormat="1" ht="25.15" customHeight="1" x14ac:dyDescent="0.2">
      <c r="A27" s="15" t="s">
        <v>30</v>
      </c>
      <c r="B27" s="16" t="s">
        <v>35</v>
      </c>
      <c r="C27" s="17">
        <v>44267</v>
      </c>
      <c r="D27" s="18">
        <v>100000000</v>
      </c>
      <c r="E27" s="20"/>
      <c r="F27" s="19">
        <v>0</v>
      </c>
      <c r="G27" s="22">
        <f t="shared" si="0"/>
        <v>100000000</v>
      </c>
    </row>
    <row r="28" spans="1:7" s="12" customFormat="1" ht="25.15" customHeight="1" x14ac:dyDescent="0.2">
      <c r="A28" s="15" t="s">
        <v>18</v>
      </c>
      <c r="B28" s="16" t="s">
        <v>36</v>
      </c>
      <c r="C28" s="17">
        <v>44167</v>
      </c>
      <c r="D28" s="18">
        <v>60000000</v>
      </c>
      <c r="E28" s="20"/>
      <c r="F28" s="19">
        <v>54739455.93</v>
      </c>
      <c r="G28" s="22">
        <f t="shared" si="0"/>
        <v>5260544.07</v>
      </c>
    </row>
    <row r="29" spans="1:7" s="12" customFormat="1" ht="25.15" customHeight="1" x14ac:dyDescent="0.2">
      <c r="A29" s="15" t="s">
        <v>20</v>
      </c>
      <c r="B29" s="16" t="s">
        <v>37</v>
      </c>
      <c r="C29" s="17">
        <v>44167</v>
      </c>
      <c r="D29" s="18">
        <v>109000000</v>
      </c>
      <c r="E29" s="20"/>
      <c r="F29" s="19">
        <v>0</v>
      </c>
      <c r="G29" s="22">
        <f t="shared" si="0"/>
        <v>109000000</v>
      </c>
    </row>
    <row r="30" spans="1:7" s="12" customFormat="1" ht="25.15" customHeight="1" x14ac:dyDescent="0.2">
      <c r="A30" s="15" t="s">
        <v>26</v>
      </c>
      <c r="B30" s="16" t="s">
        <v>38</v>
      </c>
      <c r="C30" s="17">
        <v>44267</v>
      </c>
      <c r="D30" s="18">
        <v>10000000</v>
      </c>
      <c r="E30" s="20"/>
      <c r="F30" s="19">
        <v>0</v>
      </c>
      <c r="G30" s="22">
        <f t="shared" si="0"/>
        <v>10000000</v>
      </c>
    </row>
    <row r="31" spans="1:7" s="12" customFormat="1" ht="25.15" customHeight="1" x14ac:dyDescent="0.2">
      <c r="A31" s="15" t="s">
        <v>26</v>
      </c>
      <c r="B31" s="16" t="s">
        <v>39</v>
      </c>
      <c r="C31" s="17">
        <v>44167</v>
      </c>
      <c r="D31" s="18">
        <v>10000000</v>
      </c>
      <c r="E31" s="20"/>
      <c r="F31" s="19">
        <v>0</v>
      </c>
      <c r="G31" s="22">
        <f t="shared" si="0"/>
        <v>10000000</v>
      </c>
    </row>
    <row r="32" spans="1:7" s="12" customFormat="1" ht="25.15" customHeight="1" x14ac:dyDescent="0.2">
      <c r="A32" s="15" t="s">
        <v>33</v>
      </c>
      <c r="B32" s="16" t="s">
        <v>40</v>
      </c>
      <c r="C32" s="17">
        <v>44267</v>
      </c>
      <c r="D32" s="18">
        <v>25000000</v>
      </c>
      <c r="E32" s="20"/>
      <c r="F32" s="19">
        <v>0</v>
      </c>
      <c r="G32" s="22">
        <f t="shared" si="0"/>
        <v>25000000</v>
      </c>
    </row>
    <row r="33" spans="1:7" s="12" customFormat="1" ht="25.15" customHeight="1" x14ac:dyDescent="0.2">
      <c r="A33" s="15" t="s">
        <v>41</v>
      </c>
      <c r="B33" s="16" t="s">
        <v>42</v>
      </c>
      <c r="C33" s="17">
        <v>44167</v>
      </c>
      <c r="D33" s="18">
        <v>75000000</v>
      </c>
      <c r="E33" s="20"/>
      <c r="F33" s="19">
        <v>10427080.33</v>
      </c>
      <c r="G33" s="22">
        <f t="shared" si="0"/>
        <v>64572919.670000002</v>
      </c>
    </row>
    <row r="34" spans="1:7" s="12" customFormat="1" ht="25.15" customHeight="1" x14ac:dyDescent="0.2">
      <c r="A34" s="15" t="s">
        <v>43</v>
      </c>
      <c r="B34" s="16" t="s">
        <v>44</v>
      </c>
      <c r="C34" s="17">
        <v>44267</v>
      </c>
      <c r="D34" s="18">
        <v>13000000</v>
      </c>
      <c r="E34" s="20"/>
      <c r="F34" s="19">
        <v>2442258.58</v>
      </c>
      <c r="G34" s="22">
        <f t="shared" si="0"/>
        <v>10557741.42</v>
      </c>
    </row>
    <row r="35" spans="1:7" s="12" customFormat="1" ht="25.15" customHeight="1" x14ac:dyDescent="0.2">
      <c r="A35" s="15" t="s">
        <v>57</v>
      </c>
      <c r="B35" s="16" t="s">
        <v>58</v>
      </c>
      <c r="C35" s="17">
        <v>44167</v>
      </c>
      <c r="D35" s="18">
        <v>236000000</v>
      </c>
      <c r="E35" s="20"/>
      <c r="F35" s="19">
        <v>0</v>
      </c>
      <c r="G35" s="22">
        <f t="shared" si="0"/>
        <v>236000000</v>
      </c>
    </row>
    <row r="36" spans="1:7" s="12" customFormat="1" ht="25.15" customHeight="1" x14ac:dyDescent="0.2">
      <c r="A36" s="15" t="s">
        <v>59</v>
      </c>
      <c r="B36" s="16" t="s">
        <v>60</v>
      </c>
      <c r="C36" s="17">
        <v>44289</v>
      </c>
      <c r="D36" s="18">
        <v>100000000</v>
      </c>
      <c r="E36" s="20"/>
      <c r="F36" s="19">
        <v>0</v>
      </c>
      <c r="G36" s="22">
        <f t="shared" si="0"/>
        <v>100000000</v>
      </c>
    </row>
    <row r="37" spans="1:7" s="12" customFormat="1" ht="25.15" customHeight="1" x14ac:dyDescent="0.2">
      <c r="A37" s="15" t="s">
        <v>61</v>
      </c>
      <c r="B37" s="16" t="s">
        <v>62</v>
      </c>
      <c r="C37" s="17">
        <v>44289</v>
      </c>
      <c r="D37" s="18">
        <v>45000000</v>
      </c>
      <c r="E37" s="20"/>
      <c r="F37" s="19">
        <v>0</v>
      </c>
      <c r="G37" s="22">
        <f t="shared" si="0"/>
        <v>45000000</v>
      </c>
    </row>
    <row r="38" spans="1:7" s="12" customFormat="1" ht="25.15" customHeight="1" x14ac:dyDescent="0.2">
      <c r="A38" s="15" t="s">
        <v>63</v>
      </c>
      <c r="B38" s="16" t="s">
        <v>64</v>
      </c>
      <c r="C38" s="17">
        <v>44293</v>
      </c>
      <c r="D38" s="18">
        <v>80000000</v>
      </c>
      <c r="E38" s="20"/>
      <c r="F38" s="19">
        <v>0</v>
      </c>
      <c r="G38" s="22">
        <f t="shared" si="0"/>
        <v>80000000</v>
      </c>
    </row>
    <row r="39" spans="1:7" s="12" customFormat="1" ht="25.15" customHeight="1" x14ac:dyDescent="0.2">
      <c r="A39" s="15" t="s">
        <v>65</v>
      </c>
      <c r="B39" s="16" t="s">
        <v>66</v>
      </c>
      <c r="C39" s="17">
        <v>44301</v>
      </c>
      <c r="D39" s="18">
        <v>50000000</v>
      </c>
      <c r="E39" s="20"/>
      <c r="F39" s="19">
        <v>0</v>
      </c>
      <c r="G39" s="22">
        <f t="shared" si="0"/>
        <v>50000000</v>
      </c>
    </row>
    <row r="40" spans="1:7" s="12" customFormat="1" ht="25.15" customHeight="1" x14ac:dyDescent="0.2">
      <c r="A40" s="15" t="s">
        <v>71</v>
      </c>
      <c r="B40" s="16"/>
      <c r="C40" s="17">
        <v>44289</v>
      </c>
      <c r="D40" s="18">
        <v>10000000</v>
      </c>
      <c r="E40" s="20"/>
      <c r="F40" s="19">
        <v>0</v>
      </c>
      <c r="G40" s="52">
        <f t="shared" si="0"/>
        <v>10000000</v>
      </c>
    </row>
    <row r="41" spans="1:7" s="12" customFormat="1" ht="25.15" customHeight="1" x14ac:dyDescent="0.2">
      <c r="A41" s="15" t="s">
        <v>72</v>
      </c>
      <c r="B41" s="16"/>
      <c r="C41" s="17">
        <v>44195</v>
      </c>
      <c r="D41" s="18">
        <v>67000000</v>
      </c>
      <c r="E41" s="20"/>
      <c r="F41" s="19">
        <v>67000000</v>
      </c>
      <c r="G41" s="52">
        <f t="shared" si="0"/>
        <v>0</v>
      </c>
    </row>
    <row r="42" spans="1:7" s="12" customFormat="1" x14ac:dyDescent="0.25">
      <c r="A42" s="55" t="s">
        <v>2</v>
      </c>
      <c r="B42" s="56"/>
      <c r="C42" s="57"/>
      <c r="D42" s="21">
        <f>SUM(D17:D41)</f>
        <v>1406000000</v>
      </c>
      <c r="E42" s="21">
        <f>SUM(E17:E39)</f>
        <v>0</v>
      </c>
      <c r="F42" s="21">
        <f>SUM(F17:F41)</f>
        <v>317625201.84000003</v>
      </c>
      <c r="G42" s="21">
        <f>SUM(G17:G41)</f>
        <v>1088374798.1599998</v>
      </c>
    </row>
    <row r="44" spans="1:7" ht="15.75" thickBot="1" x14ac:dyDescent="0.3"/>
    <row r="45" spans="1:7" ht="15.75" customHeight="1" x14ac:dyDescent="0.25">
      <c r="A45" s="71" t="s">
        <v>45</v>
      </c>
      <c r="B45" s="72"/>
      <c r="C45" s="72"/>
      <c r="D45" s="72"/>
      <c r="E45" s="73"/>
    </row>
    <row r="46" spans="1:7" ht="15" customHeight="1" x14ac:dyDescent="0.25">
      <c r="A46" s="68"/>
      <c r="B46" s="69" t="s">
        <v>46</v>
      </c>
      <c r="C46" s="69"/>
      <c r="D46" s="69"/>
      <c r="E46" s="77"/>
    </row>
    <row r="47" spans="1:7" ht="15" customHeight="1" thickBot="1" x14ac:dyDescent="0.3">
      <c r="A47" s="74" t="s">
        <v>67</v>
      </c>
      <c r="B47" s="75"/>
      <c r="C47" s="75"/>
      <c r="D47" s="75"/>
      <c r="E47" s="76"/>
    </row>
    <row r="48" spans="1:7" ht="15" customHeight="1" x14ac:dyDescent="0.25">
      <c r="A48" s="25"/>
      <c r="B48" s="25"/>
      <c r="C48" s="25"/>
      <c r="D48" s="25"/>
      <c r="E48" s="25"/>
    </row>
    <row r="49" spans="1:7" ht="15.75" x14ac:dyDescent="0.25">
      <c r="A49" s="25"/>
      <c r="B49" s="25"/>
      <c r="C49" s="25"/>
      <c r="D49" s="25"/>
      <c r="E49" s="25"/>
    </row>
    <row r="50" spans="1:7" x14ac:dyDescent="0.25">
      <c r="A50" s="26"/>
      <c r="B50" s="27"/>
      <c r="C50" s="26"/>
      <c r="D50" s="26"/>
      <c r="E50" s="26"/>
      <c r="F50" s="26"/>
      <c r="G50" s="26"/>
    </row>
    <row r="51" spans="1:7" x14ac:dyDescent="0.25">
      <c r="A51" s="28"/>
      <c r="B51" s="29" t="s">
        <v>47</v>
      </c>
      <c r="C51" s="29" t="s">
        <v>48</v>
      </c>
      <c r="D51" s="29" t="s">
        <v>49</v>
      </c>
      <c r="E51" s="30" t="s">
        <v>68</v>
      </c>
      <c r="F51" s="26"/>
      <c r="G51" s="26"/>
    </row>
    <row r="52" spans="1:7" x14ac:dyDescent="0.25">
      <c r="A52" s="28"/>
      <c r="B52" s="31"/>
      <c r="C52" s="28"/>
      <c r="D52" s="28"/>
      <c r="E52" s="28"/>
      <c r="F52" s="26"/>
      <c r="G52" s="26"/>
    </row>
    <row r="53" spans="1:7" x14ac:dyDescent="0.25">
      <c r="A53" s="30" t="s">
        <v>69</v>
      </c>
      <c r="B53" s="32">
        <v>1415918474.4400001</v>
      </c>
      <c r="C53" s="33">
        <v>245515583.89999998</v>
      </c>
      <c r="D53" s="34">
        <v>193163068.34999999</v>
      </c>
      <c r="E53" s="35">
        <f>B53+C53-D53</f>
        <v>1468270989.9900002</v>
      </c>
      <c r="F53" s="26"/>
      <c r="G53" s="26"/>
    </row>
    <row r="54" spans="1:7" x14ac:dyDescent="0.25">
      <c r="A54" s="36"/>
      <c r="B54" s="37"/>
      <c r="C54" s="34"/>
      <c r="D54" s="34"/>
      <c r="E54" s="34"/>
      <c r="F54" s="26"/>
      <c r="G54" s="26"/>
    </row>
    <row r="55" spans="1:7" x14ac:dyDescent="0.25">
      <c r="A55" s="43"/>
      <c r="B55" s="44"/>
      <c r="C55" s="45"/>
      <c r="D55" s="45"/>
      <c r="E55" s="45"/>
      <c r="F55" s="26"/>
      <c r="G55" s="26"/>
    </row>
    <row r="56" spans="1:7" x14ac:dyDescent="0.25">
      <c r="A56" s="43"/>
      <c r="B56" s="44"/>
      <c r="C56" s="45"/>
      <c r="D56" s="45"/>
      <c r="E56" s="45"/>
      <c r="F56" s="26"/>
      <c r="G56" s="26"/>
    </row>
    <row r="57" spans="1:7" x14ac:dyDescent="0.25">
      <c r="A57" s="43"/>
      <c r="B57" s="44"/>
      <c r="C57" s="45"/>
      <c r="D57" s="45"/>
      <c r="E57" s="45"/>
      <c r="F57" s="26"/>
      <c r="G57" s="26"/>
    </row>
    <row r="59" spans="1:7" ht="15.75" x14ac:dyDescent="0.25">
      <c r="A59" s="68" t="s">
        <v>50</v>
      </c>
      <c r="B59" s="69"/>
      <c r="C59" s="69"/>
      <c r="D59" s="69"/>
      <c r="E59" s="70"/>
    </row>
    <row r="60" spans="1:7" ht="15.75" x14ac:dyDescent="0.25">
      <c r="A60" s="53" t="s">
        <v>46</v>
      </c>
      <c r="B60" s="53"/>
      <c r="C60" s="53"/>
      <c r="D60" s="53"/>
      <c r="E60" s="54"/>
    </row>
    <row r="61" spans="1:7" ht="15.75" x14ac:dyDescent="0.25">
      <c r="A61" s="68" t="s">
        <v>67</v>
      </c>
      <c r="B61" s="69"/>
      <c r="C61" s="69"/>
      <c r="D61" s="69"/>
      <c r="E61" s="70"/>
    </row>
    <row r="62" spans="1:7" ht="15.75" x14ac:dyDescent="0.25">
      <c r="A62" s="25"/>
      <c r="B62" s="25"/>
      <c r="C62" s="25"/>
      <c r="D62" s="25"/>
      <c r="E62" s="25"/>
    </row>
    <row r="63" spans="1:7" s="39" customFormat="1" ht="12.75" x14ac:dyDescent="0.2">
      <c r="A63" s="38"/>
      <c r="B63" s="38"/>
      <c r="C63" s="38"/>
      <c r="D63" s="38"/>
      <c r="E63" s="38"/>
    </row>
    <row r="64" spans="1:7" s="39" customFormat="1" ht="12.75" x14ac:dyDescent="0.2">
      <c r="B64" s="40"/>
    </row>
    <row r="65" spans="1:5" s="39" customFormat="1" ht="12.75" x14ac:dyDescent="0.2">
      <c r="A65" s="28"/>
      <c r="B65" s="29" t="s">
        <v>51</v>
      </c>
      <c r="C65" s="29" t="s">
        <v>48</v>
      </c>
      <c r="D65" s="29" t="s">
        <v>49</v>
      </c>
      <c r="E65" s="30" t="s">
        <v>68</v>
      </c>
    </row>
    <row r="66" spans="1:5" s="39" customFormat="1" ht="12.75" x14ac:dyDescent="0.2">
      <c r="A66" s="28"/>
      <c r="B66" s="31"/>
      <c r="C66" s="28"/>
      <c r="D66" s="28"/>
      <c r="E66" s="28"/>
    </row>
    <row r="67" spans="1:5" s="39" customFormat="1" ht="12.75" x14ac:dyDescent="0.2">
      <c r="A67" s="30" t="s">
        <v>52</v>
      </c>
      <c r="B67" s="41">
        <v>23431376.809999999</v>
      </c>
      <c r="C67" s="34"/>
      <c r="D67" s="34"/>
      <c r="E67" s="42">
        <v>23431376.809999999</v>
      </c>
    </row>
    <row r="68" spans="1:5" s="39" customFormat="1" ht="12.75" x14ac:dyDescent="0.2"/>
    <row r="69" spans="1:5" s="39" customFormat="1" ht="12.75" x14ac:dyDescent="0.2"/>
    <row r="70" spans="1:5" s="39" customFormat="1" ht="12.75" x14ac:dyDescent="0.2"/>
  </sheetData>
  <mergeCells count="11">
    <mergeCell ref="A61:E61"/>
    <mergeCell ref="A45:E45"/>
    <mergeCell ref="A47:E47"/>
    <mergeCell ref="A59:E59"/>
    <mergeCell ref="A46:E46"/>
    <mergeCell ref="A60:E60"/>
    <mergeCell ref="A42:C42"/>
    <mergeCell ref="B5:C5"/>
    <mergeCell ref="A13:G13"/>
    <mergeCell ref="B2:F2"/>
    <mergeCell ref="A14:G14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Público. Segundo trimestre 2020</dc:title>
  <dc:creator>DGA</dc:creator>
  <cp:lastModifiedBy>ELENA PARAISO GARCIA</cp:lastModifiedBy>
  <dcterms:created xsi:type="dcterms:W3CDTF">2020-05-04T11:24:11Z</dcterms:created>
  <dcterms:modified xsi:type="dcterms:W3CDTF">2020-11-11T10:05:46Z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1º TRIM 2020.xlsx</vt:lpwstr>
  </property>
</Properties>
</file>