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L_TESORERIA\20210804\"/>
    </mc:Choice>
  </mc:AlternateContent>
  <bookViews>
    <workbookView xWindow="0" yWindow="0" windowWidth="19440" windowHeight="6105"/>
  </bookViews>
  <sheets>
    <sheet name="1T 2021" sheetId="3" r:id="rId1"/>
  </sheets>
  <calcPr calcId="162913"/>
</workbook>
</file>

<file path=xl/calcChain.xml><?xml version="1.0" encoding="utf-8"?>
<calcChain xmlns="http://schemas.openxmlformats.org/spreadsheetml/2006/main">
  <c r="F45" i="3" l="1"/>
  <c r="E45" i="3"/>
  <c r="D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45" i="3" l="1"/>
  <c r="D10" i="3"/>
  <c r="C10" i="3"/>
  <c r="E9" i="3"/>
  <c r="E8" i="3"/>
  <c r="E10" i="3" l="1"/>
</calcChain>
</file>

<file path=xl/sharedStrings.xml><?xml version="1.0" encoding="utf-8"?>
<sst xmlns="http://schemas.openxmlformats.org/spreadsheetml/2006/main" count="87" uniqueCount="71">
  <si>
    <t>BANCOS</t>
  </si>
  <si>
    <t>CAJA</t>
  </si>
  <si>
    <t>TOTAL</t>
  </si>
  <si>
    <t>(A)</t>
  </si>
  <si>
    <t>COBROS</t>
  </si>
  <si>
    <t>(B)</t>
  </si>
  <si>
    <t xml:space="preserve">PAGOS                                        </t>
  </si>
  <si>
    <t>(C)</t>
  </si>
  <si>
    <t>(D)</t>
  </si>
  <si>
    <t xml:space="preserve"> (D=A+B-C)</t>
  </si>
  <si>
    <t>ENTIDAD</t>
  </si>
  <si>
    <t>BANCO PROPIO</t>
  </si>
  <si>
    <t>VENCIMIENTO</t>
  </si>
  <si>
    <t xml:space="preserve">TOTAL PÓLIZAS </t>
  </si>
  <si>
    <t>CANCELADAS</t>
  </si>
  <si>
    <t>CAJA DE INGENIEROS</t>
  </si>
  <si>
    <t>B0017</t>
  </si>
  <si>
    <t>BANCO SANTANDER</t>
  </si>
  <si>
    <t>B0045</t>
  </si>
  <si>
    <t>CAIXABANK</t>
  </si>
  <si>
    <t>B0049</t>
  </si>
  <si>
    <t>BANCO SABADELL</t>
  </si>
  <si>
    <t>B0056</t>
  </si>
  <si>
    <t>BANTIERRA</t>
  </si>
  <si>
    <t>B0024</t>
  </si>
  <si>
    <t>IBERCAJA</t>
  </si>
  <si>
    <t>ARQUIA</t>
  </si>
  <si>
    <t>B0057</t>
  </si>
  <si>
    <t>ABANCA</t>
  </si>
  <si>
    <t>KUTXABANK</t>
  </si>
  <si>
    <t>B0070</t>
  </si>
  <si>
    <t>B0073</t>
  </si>
  <si>
    <t>B0075</t>
  </si>
  <si>
    <t>CAJA RURAL DE TERUEL</t>
  </si>
  <si>
    <t>B0077</t>
  </si>
  <si>
    <t>VALORES A COBRAR ADMINISTRACIÓN DE LA DGA</t>
  </si>
  <si>
    <t>VALORES A PAGAR ADMINISTRACIÓN DE LA DGA</t>
  </si>
  <si>
    <t>B0079</t>
  </si>
  <si>
    <t>B0080</t>
  </si>
  <si>
    <t>B0081</t>
  </si>
  <si>
    <t>B0082</t>
  </si>
  <si>
    <t>SANTANDER crédito documentario</t>
  </si>
  <si>
    <t>CAJA DE DEPOSITOS</t>
  </si>
  <si>
    <t>EXISTENCIAS  31/12/2020</t>
  </si>
  <si>
    <t>B0083</t>
  </si>
  <si>
    <t>B0084</t>
  </si>
  <si>
    <t>B0085</t>
  </si>
  <si>
    <t xml:space="preserve">BBVA     </t>
  </si>
  <si>
    <t>B0086</t>
  </si>
  <si>
    <t>B0087</t>
  </si>
  <si>
    <t>ESTADO DE MOVIMIENTOS Y SITUACIÓN DE LAS CUENTAS DE TESORERÍA DE LA ADMINISTRACIÓN DE LA DGA A 31/03/2021</t>
  </si>
  <si>
    <t>EXISTENCIAS  31/03/2021</t>
  </si>
  <si>
    <t>DISPUESTO A 31/03/2021</t>
  </si>
  <si>
    <t>DISPONIBLE A 31/03/2021</t>
  </si>
  <si>
    <t>SANTANDER</t>
  </si>
  <si>
    <t>SABADELL</t>
  </si>
  <si>
    <t>B0089</t>
  </si>
  <si>
    <t>B0090</t>
  </si>
  <si>
    <t>B0091</t>
  </si>
  <si>
    <t>B0092</t>
  </si>
  <si>
    <t>LIBERBANK</t>
  </si>
  <si>
    <t>B0093</t>
  </si>
  <si>
    <r>
      <t>CUENTAS DE CRÉDITO Y OTRAS OPERACIONES A CORTO PLAZO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2021</t>
    </r>
  </si>
  <si>
    <t>1er TRIMESTRE 2021 (PROVISIONAL)</t>
  </si>
  <si>
    <t>EXISTENCIAS 31/12/2020(A)</t>
  </si>
  <si>
    <t>COBROS (B)</t>
  </si>
  <si>
    <t>PAGOS (C )</t>
  </si>
  <si>
    <t>EXISTENCIAS 31/03/2021 (D)</t>
  </si>
  <si>
    <t>VALORES A COBRAR (D=A+B-C)</t>
  </si>
  <si>
    <t>EXISTENCIAS 31/12/2020 (A)</t>
  </si>
  <si>
    <t>VALORES A PAGAR (D=A-B+C)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</si>
</sst>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(* #,##0_);_(* \(#,##0\);_(* &quot;-&quot;_);_(@_)"/>
    <numFmt numFmtId="165" formatCode="_(&quot;€&quot;* #,##0.00_);_(&quot;€&quot;* \(#,##0.00\);_(&quot;€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vertAlign val="superscript"/>
      <sz val="12"/>
      <name val="Arial"/>
      <family val="2"/>
    </font>
    <font>
      <b/>
      <sz val="12"/>
      <color indexed="8"/>
      <name val="Arial"/>
      <family val="2"/>
    </font>
    <font>
      <sz val="10"/>
      <name val="MS Sans Serif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0" fontId="3" fillId="0" borderId="0" xfId="0" applyFont="1" applyFill="1"/>
    <xf numFmtId="4" fontId="2" fillId="0" borderId="0" xfId="0" applyNumberFormat="1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/>
    <xf numFmtId="0" fontId="2" fillId="0" borderId="12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49" fontId="7" fillId="0" borderId="0" xfId="0" applyNumberFormat="1" applyFont="1" applyFill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0" fontId="8" fillId="0" borderId="0" xfId="0" applyFont="1"/>
    <xf numFmtId="4" fontId="7" fillId="0" borderId="2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/>
    </xf>
    <xf numFmtId="4" fontId="7" fillId="0" borderId="5" xfId="0" applyNumberFormat="1" applyFont="1" applyFill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164" fontId="2" fillId="0" borderId="0" xfId="1" applyFont="1"/>
    <xf numFmtId="164" fontId="2" fillId="0" borderId="0" xfId="1" applyFont="1" applyAlignment="1">
      <alignment horizontal="right"/>
    </xf>
    <xf numFmtId="164" fontId="3" fillId="0" borderId="1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164" fontId="3" fillId="0" borderId="1" xfId="1" quotePrefix="1" applyFont="1" applyFill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right" vertical="center" wrapText="1"/>
    </xf>
    <xf numFmtId="164" fontId="3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164" fontId="2" fillId="0" borderId="0" xfId="1" applyFont="1" applyFill="1" applyBorder="1"/>
    <xf numFmtId="0" fontId="3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8" fontId="2" fillId="0" borderId="1" xfId="0" applyNumberFormat="1" applyFont="1" applyBorder="1"/>
    <xf numFmtId="0" fontId="2" fillId="0" borderId="0" xfId="0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0" fontId="6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65" fontId="3" fillId="2" borderId="6" xfId="2" applyFont="1" applyFill="1" applyBorder="1" applyAlignment="1">
      <alignment horizontal="center" vertical="center" wrapText="1"/>
    </xf>
    <xf numFmtId="165" fontId="3" fillId="2" borderId="7" xfId="2" applyFont="1" applyFill="1" applyBorder="1" applyAlignment="1">
      <alignment horizontal="center" vertical="center" wrapText="1"/>
    </xf>
    <xf numFmtId="165" fontId="3" fillId="2" borderId="8" xfId="2" applyFont="1" applyFill="1" applyBorder="1" applyAlignment="1">
      <alignment horizontal="center" vertical="center" wrapText="1"/>
    </xf>
    <xf numFmtId="164" fontId="2" fillId="0" borderId="9" xfId="1" applyFont="1" applyFill="1" applyBorder="1" applyAlignment="1"/>
    <xf numFmtId="0" fontId="12" fillId="0" borderId="10" xfId="0" applyFont="1" applyBorder="1" applyAlignment="1"/>
    <xf numFmtId="4" fontId="4" fillId="0" borderId="2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Alignment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1"/>
  <sheetViews>
    <sheetView showGridLines="0" tabSelected="1" zoomScale="80" zoomScaleNormal="80" workbookViewId="0">
      <selection activeCell="N76" sqref="N76"/>
    </sheetView>
  </sheetViews>
  <sheetFormatPr baseColWidth="10" defaultRowHeight="15" x14ac:dyDescent="0.25"/>
  <cols>
    <col min="1" max="1" width="30.42578125" customWidth="1"/>
    <col min="2" max="2" width="12.42578125" customWidth="1"/>
    <col min="3" max="7" width="20.85546875" customWidth="1"/>
    <col min="8" max="8" width="15.28515625" bestFit="1" customWidth="1"/>
    <col min="9" max="9" width="1.5703125" customWidth="1"/>
    <col min="10" max="10" width="15.28515625" bestFit="1" customWidth="1"/>
    <col min="11" max="11" width="30.42578125" customWidth="1"/>
    <col min="12" max="12" width="26.28515625" customWidth="1"/>
    <col min="13" max="14" width="17.28515625" customWidth="1"/>
    <col min="15" max="15" width="26.28515625" customWidth="1"/>
  </cols>
  <sheetData>
    <row r="2" spans="1:16" ht="15.75" thickBot="1" x14ac:dyDescent="0.3"/>
    <row r="3" spans="1:16" ht="32.25" customHeight="1" thickBot="1" x14ac:dyDescent="0.3">
      <c r="A3" s="56" t="s">
        <v>50</v>
      </c>
      <c r="B3" s="57"/>
      <c r="C3" s="57"/>
      <c r="D3" s="57"/>
      <c r="E3" s="58"/>
    </row>
    <row r="4" spans="1:16" x14ac:dyDescent="0.25">
      <c r="A4" s="23"/>
      <c r="B4" s="24"/>
      <c r="C4" s="23"/>
      <c r="D4" s="23"/>
      <c r="E4" s="23"/>
    </row>
    <row r="5" spans="1:16" x14ac:dyDescent="0.25">
      <c r="A5" s="23"/>
      <c r="B5" s="24"/>
      <c r="C5" s="23"/>
      <c r="D5" s="23"/>
      <c r="E5" s="23"/>
    </row>
    <row r="6" spans="1:16" x14ac:dyDescent="0.25">
      <c r="A6" s="59"/>
      <c r="B6" s="60"/>
      <c r="C6" s="25" t="s">
        <v>0</v>
      </c>
      <c r="D6" s="25" t="s">
        <v>1</v>
      </c>
      <c r="E6" s="25" t="s">
        <v>2</v>
      </c>
    </row>
    <row r="7" spans="1:16" x14ac:dyDescent="0.25">
      <c r="A7" s="26" t="s">
        <v>43</v>
      </c>
      <c r="B7" s="25" t="s">
        <v>3</v>
      </c>
      <c r="C7" s="27">
        <v>281794189.68000031</v>
      </c>
      <c r="D7" s="28">
        <v>600.70000000018626</v>
      </c>
      <c r="E7" s="29">
        <v>281794790.37999725</v>
      </c>
    </row>
    <row r="8" spans="1:16" x14ac:dyDescent="0.25">
      <c r="A8" s="26" t="s">
        <v>4</v>
      </c>
      <c r="B8" s="25" t="s">
        <v>5</v>
      </c>
      <c r="C8" s="30">
        <v>5175477668.1999998</v>
      </c>
      <c r="D8" s="30">
        <v>641654.05000000005</v>
      </c>
      <c r="E8" s="29">
        <f>+C8+D8</f>
        <v>5176119322.25</v>
      </c>
    </row>
    <row r="9" spans="1:16" x14ac:dyDescent="0.25">
      <c r="A9" s="26" t="s">
        <v>6</v>
      </c>
      <c r="B9" s="25" t="s">
        <v>7</v>
      </c>
      <c r="C9" s="30">
        <v>5429001868.3400002</v>
      </c>
      <c r="D9" s="30">
        <v>632721.21</v>
      </c>
      <c r="E9" s="29">
        <f>+C9+D9</f>
        <v>5429634589.5500002</v>
      </c>
    </row>
    <row r="10" spans="1:16" x14ac:dyDescent="0.25">
      <c r="A10" s="31" t="s">
        <v>51</v>
      </c>
      <c r="B10" s="25" t="s">
        <v>8</v>
      </c>
      <c r="C10" s="27">
        <f>C7+C8-C9</f>
        <v>28269989.539999962</v>
      </c>
      <c r="D10" s="27">
        <f>D7+D8-D9</f>
        <v>9533.5400000002701</v>
      </c>
      <c r="E10" s="32">
        <f>E7+E8-E9</f>
        <v>28279523.079997063</v>
      </c>
    </row>
    <row r="11" spans="1:16" x14ac:dyDescent="0.25">
      <c r="A11" s="33" t="s">
        <v>9</v>
      </c>
      <c r="B11" s="34"/>
      <c r="C11" s="35"/>
      <c r="D11" s="36"/>
      <c r="E11" s="36"/>
    </row>
    <row r="12" spans="1:16" ht="15.75" x14ac:dyDescent="0.25">
      <c r="A12" s="15"/>
      <c r="B12" s="15"/>
      <c r="C12" s="15"/>
      <c r="D12" s="15"/>
      <c r="E12" s="15"/>
    </row>
    <row r="15" spans="1:16" ht="15.75" thickBot="1" x14ac:dyDescent="0.3">
      <c r="J15" s="3"/>
      <c r="P15" s="1"/>
    </row>
    <row r="16" spans="1:16" s="1" customFormat="1" ht="25.15" customHeight="1" thickBot="1" x14ac:dyDescent="0.25">
      <c r="A16" s="64" t="s">
        <v>62</v>
      </c>
      <c r="B16" s="65"/>
      <c r="C16" s="66"/>
      <c r="D16" s="66"/>
      <c r="E16" s="66"/>
      <c r="F16" s="66"/>
      <c r="G16" s="67"/>
      <c r="J16" s="3"/>
    </row>
    <row r="17" spans="1:10" s="1" customFormat="1" ht="15.75" x14ac:dyDescent="0.25">
      <c r="A17" s="68"/>
      <c r="B17" s="68"/>
      <c r="C17" s="69"/>
      <c r="D17" s="69"/>
      <c r="E17" s="69"/>
      <c r="F17" s="69"/>
      <c r="G17" s="69"/>
      <c r="J17" s="3"/>
    </row>
    <row r="18" spans="1:10" s="1" customFormat="1" ht="31.5" x14ac:dyDescent="0.2">
      <c r="A18" s="8" t="s">
        <v>10</v>
      </c>
      <c r="B18" s="8" t="s">
        <v>11</v>
      </c>
      <c r="C18" s="8" t="s">
        <v>12</v>
      </c>
      <c r="D18" s="9" t="s">
        <v>13</v>
      </c>
      <c r="E18" s="9" t="s">
        <v>14</v>
      </c>
      <c r="F18" s="9" t="s">
        <v>52</v>
      </c>
      <c r="G18" s="8" t="s">
        <v>53</v>
      </c>
      <c r="H18" s="2"/>
      <c r="J18" s="3"/>
    </row>
    <row r="19" spans="1:10" s="1" customFormat="1" x14ac:dyDescent="0.2">
      <c r="A19" s="10"/>
      <c r="B19" s="10"/>
      <c r="C19" s="10"/>
      <c r="D19" s="10"/>
      <c r="E19" s="10"/>
      <c r="F19" s="10"/>
      <c r="G19" s="11"/>
      <c r="J19" s="3"/>
    </row>
    <row r="20" spans="1:10" s="1" customFormat="1" ht="25.15" customHeight="1" x14ac:dyDescent="0.25">
      <c r="A20" s="12" t="s">
        <v>15</v>
      </c>
      <c r="B20" s="13" t="s">
        <v>16</v>
      </c>
      <c r="C20" s="14">
        <v>44267</v>
      </c>
      <c r="D20" s="16">
        <v>25000000</v>
      </c>
      <c r="E20" s="16">
        <v>25000000</v>
      </c>
      <c r="F20" s="17">
        <v>0</v>
      </c>
      <c r="G20" s="18">
        <f>D20-E20-F20</f>
        <v>0</v>
      </c>
      <c r="J20" s="3"/>
    </row>
    <row r="21" spans="1:10" s="1" customFormat="1" ht="25.15" customHeight="1" x14ac:dyDescent="0.25">
      <c r="A21" s="12" t="s">
        <v>23</v>
      </c>
      <c r="B21" s="13" t="s">
        <v>24</v>
      </c>
      <c r="C21" s="14">
        <v>44267</v>
      </c>
      <c r="D21" s="16">
        <v>15000000</v>
      </c>
      <c r="E21" s="16">
        <v>15000000</v>
      </c>
      <c r="F21" s="19">
        <v>0</v>
      </c>
      <c r="G21" s="18">
        <f t="shared" ref="G21:G44" si="0">D21-E21-F21</f>
        <v>0</v>
      </c>
      <c r="J21" s="3"/>
    </row>
    <row r="22" spans="1:10" s="1" customFormat="1" ht="25.15" customHeight="1" x14ac:dyDescent="0.25">
      <c r="A22" s="12" t="s">
        <v>17</v>
      </c>
      <c r="B22" s="13" t="s">
        <v>18</v>
      </c>
      <c r="C22" s="14">
        <v>44267</v>
      </c>
      <c r="D22" s="16">
        <v>60000000</v>
      </c>
      <c r="E22" s="16">
        <v>60000000</v>
      </c>
      <c r="F22" s="19">
        <v>0</v>
      </c>
      <c r="G22" s="18">
        <f t="shared" si="0"/>
        <v>0</v>
      </c>
      <c r="J22" s="3"/>
    </row>
    <row r="23" spans="1:10" s="1" customFormat="1" ht="25.15" customHeight="1" x14ac:dyDescent="0.25">
      <c r="A23" s="12" t="s">
        <v>19</v>
      </c>
      <c r="B23" s="13" t="s">
        <v>20</v>
      </c>
      <c r="C23" s="14">
        <v>44267</v>
      </c>
      <c r="D23" s="16">
        <v>55000000</v>
      </c>
      <c r="E23" s="16">
        <v>55000000</v>
      </c>
      <c r="F23" s="19">
        <v>0</v>
      </c>
      <c r="G23" s="18">
        <f t="shared" si="0"/>
        <v>0</v>
      </c>
      <c r="J23" s="3"/>
    </row>
    <row r="24" spans="1:10" s="1" customFormat="1" ht="25.15" customHeight="1" x14ac:dyDescent="0.25">
      <c r="A24" s="12" t="s">
        <v>21</v>
      </c>
      <c r="B24" s="13" t="s">
        <v>22</v>
      </c>
      <c r="C24" s="14">
        <v>44267</v>
      </c>
      <c r="D24" s="16">
        <v>100000000</v>
      </c>
      <c r="E24" s="20">
        <v>100000000</v>
      </c>
      <c r="F24" s="19">
        <v>0</v>
      </c>
      <c r="G24" s="18">
        <f t="shared" si="0"/>
        <v>0</v>
      </c>
      <c r="J24" s="3"/>
    </row>
    <row r="25" spans="1:10" s="1" customFormat="1" ht="25.15" customHeight="1" x14ac:dyDescent="0.25">
      <c r="A25" s="12" t="s">
        <v>26</v>
      </c>
      <c r="B25" s="13" t="s">
        <v>27</v>
      </c>
      <c r="C25" s="14">
        <v>44267</v>
      </c>
      <c r="D25" s="16">
        <v>10000000</v>
      </c>
      <c r="E25" s="20">
        <v>10000000</v>
      </c>
      <c r="F25" s="19">
        <v>0</v>
      </c>
      <c r="G25" s="18">
        <f t="shared" si="0"/>
        <v>0</v>
      </c>
      <c r="J25" s="3"/>
    </row>
    <row r="26" spans="1:10" s="1" customFormat="1" ht="25.15" customHeight="1" x14ac:dyDescent="0.25">
      <c r="A26" s="12" t="s">
        <v>28</v>
      </c>
      <c r="B26" s="13" t="s">
        <v>30</v>
      </c>
      <c r="C26" s="14">
        <v>44267</v>
      </c>
      <c r="D26" s="16">
        <v>100000000</v>
      </c>
      <c r="E26" s="20">
        <v>100000000</v>
      </c>
      <c r="F26" s="19">
        <v>0</v>
      </c>
      <c r="G26" s="18">
        <f t="shared" si="0"/>
        <v>0</v>
      </c>
      <c r="J26" s="3"/>
    </row>
    <row r="27" spans="1:10" s="1" customFormat="1" ht="25.15" customHeight="1" x14ac:dyDescent="0.25">
      <c r="A27" s="12" t="s">
        <v>25</v>
      </c>
      <c r="B27" s="13" t="s">
        <v>31</v>
      </c>
      <c r="C27" s="14">
        <v>44267</v>
      </c>
      <c r="D27" s="16">
        <v>10000000</v>
      </c>
      <c r="E27" s="20">
        <v>10000000</v>
      </c>
      <c r="F27" s="19">
        <v>0</v>
      </c>
      <c r="G27" s="18">
        <f t="shared" si="0"/>
        <v>0</v>
      </c>
      <c r="J27" s="3"/>
    </row>
    <row r="28" spans="1:10" s="1" customFormat="1" ht="25.15" customHeight="1" x14ac:dyDescent="0.25">
      <c r="A28" s="12" t="s">
        <v>29</v>
      </c>
      <c r="B28" s="13" t="s">
        <v>32</v>
      </c>
      <c r="C28" s="14">
        <v>44267</v>
      </c>
      <c r="D28" s="16">
        <v>25000000</v>
      </c>
      <c r="E28" s="20">
        <v>25000000</v>
      </c>
      <c r="F28" s="19">
        <v>0</v>
      </c>
      <c r="G28" s="18">
        <f t="shared" si="0"/>
        <v>0</v>
      </c>
      <c r="J28" s="3"/>
    </row>
    <row r="29" spans="1:10" s="1" customFormat="1" ht="25.15" customHeight="1" x14ac:dyDescent="0.25">
      <c r="A29" s="12" t="s">
        <v>33</v>
      </c>
      <c r="B29" s="13" t="s">
        <v>34</v>
      </c>
      <c r="C29" s="14">
        <v>44267</v>
      </c>
      <c r="D29" s="16">
        <v>13000000</v>
      </c>
      <c r="E29" s="20">
        <v>13000000</v>
      </c>
      <c r="F29" s="19">
        <v>0</v>
      </c>
      <c r="G29" s="18">
        <f t="shared" si="0"/>
        <v>0</v>
      </c>
      <c r="J29" s="3"/>
    </row>
    <row r="30" spans="1:10" s="1" customFormat="1" ht="25.15" customHeight="1" x14ac:dyDescent="0.25">
      <c r="A30" s="12" t="s">
        <v>28</v>
      </c>
      <c r="B30" s="13" t="s">
        <v>37</v>
      </c>
      <c r="C30" s="14">
        <v>44288</v>
      </c>
      <c r="D30" s="16">
        <v>100000000</v>
      </c>
      <c r="E30" s="20"/>
      <c r="F30" s="19">
        <v>0</v>
      </c>
      <c r="G30" s="18">
        <f t="shared" si="0"/>
        <v>100000000</v>
      </c>
      <c r="J30" s="3"/>
    </row>
    <row r="31" spans="1:10" s="1" customFormat="1" ht="25.15" customHeight="1" x14ac:dyDescent="0.25">
      <c r="A31" s="12" t="s">
        <v>25</v>
      </c>
      <c r="B31" s="13" t="s">
        <v>38</v>
      </c>
      <c r="C31" s="14">
        <v>44288</v>
      </c>
      <c r="D31" s="16">
        <v>45000000</v>
      </c>
      <c r="E31" s="20"/>
      <c r="F31" s="19">
        <v>0</v>
      </c>
      <c r="G31" s="18">
        <f t="shared" si="0"/>
        <v>45000000</v>
      </c>
      <c r="J31" s="3"/>
    </row>
    <row r="32" spans="1:10" s="1" customFormat="1" ht="25.15" customHeight="1" x14ac:dyDescent="0.25">
      <c r="A32" s="12" t="s">
        <v>54</v>
      </c>
      <c r="B32" s="13" t="s">
        <v>39</v>
      </c>
      <c r="C32" s="14">
        <v>44293</v>
      </c>
      <c r="D32" s="16">
        <v>80000000</v>
      </c>
      <c r="E32" s="20"/>
      <c r="F32" s="19">
        <v>25000000</v>
      </c>
      <c r="G32" s="18">
        <f t="shared" si="0"/>
        <v>55000000</v>
      </c>
      <c r="J32" s="3"/>
    </row>
    <row r="33" spans="1:16" s="1" customFormat="1" ht="25.15" customHeight="1" x14ac:dyDescent="0.25">
      <c r="A33" s="12" t="s">
        <v>55</v>
      </c>
      <c r="B33" s="13" t="s">
        <v>40</v>
      </c>
      <c r="C33" s="14">
        <v>44301</v>
      </c>
      <c r="D33" s="16">
        <v>50000000</v>
      </c>
      <c r="E33" s="20"/>
      <c r="F33" s="19">
        <v>23000000</v>
      </c>
      <c r="G33" s="18">
        <f>D33-E33-F33</f>
        <v>27000000</v>
      </c>
      <c r="J33" s="3"/>
      <c r="L33" s="7"/>
    </row>
    <row r="34" spans="1:16" s="1" customFormat="1" ht="25.15" customHeight="1" x14ac:dyDescent="0.25">
      <c r="A34" s="12" t="s">
        <v>25</v>
      </c>
      <c r="B34" s="13" t="s">
        <v>44</v>
      </c>
      <c r="C34" s="14">
        <v>44532</v>
      </c>
      <c r="D34" s="16">
        <v>65000000</v>
      </c>
      <c r="E34" s="20"/>
      <c r="F34" s="19">
        <v>63609000</v>
      </c>
      <c r="G34" s="18">
        <f t="shared" si="0"/>
        <v>1391000</v>
      </c>
      <c r="J34" s="3"/>
    </row>
    <row r="35" spans="1:16" s="1" customFormat="1" ht="25.15" customHeight="1" x14ac:dyDescent="0.25">
      <c r="A35" s="12" t="s">
        <v>28</v>
      </c>
      <c r="B35" s="13" t="s">
        <v>45</v>
      </c>
      <c r="C35" s="14">
        <v>44532</v>
      </c>
      <c r="D35" s="16">
        <v>50000000</v>
      </c>
      <c r="E35" s="20"/>
      <c r="F35" s="19">
        <v>50000000</v>
      </c>
      <c r="G35" s="18">
        <f t="shared" si="0"/>
        <v>0</v>
      </c>
      <c r="J35" s="3"/>
    </row>
    <row r="36" spans="1:16" s="1" customFormat="1" ht="25.15" customHeight="1" x14ac:dyDescent="0.25">
      <c r="A36" s="12" t="s">
        <v>29</v>
      </c>
      <c r="B36" s="13" t="s">
        <v>46</v>
      </c>
      <c r="C36" s="14">
        <v>44532</v>
      </c>
      <c r="D36" s="16">
        <v>25000000</v>
      </c>
      <c r="E36" s="20"/>
      <c r="F36" s="19">
        <v>24001376.710000001</v>
      </c>
      <c r="G36" s="18">
        <f t="shared" si="0"/>
        <v>998623.28999999911</v>
      </c>
      <c r="J36" s="3"/>
    </row>
    <row r="37" spans="1:16" s="1" customFormat="1" ht="25.15" customHeight="1" x14ac:dyDescent="0.25">
      <c r="A37" s="12" t="s">
        <v>47</v>
      </c>
      <c r="B37" s="13" t="s">
        <v>48</v>
      </c>
      <c r="C37" s="14">
        <v>44532</v>
      </c>
      <c r="D37" s="16">
        <v>75000000</v>
      </c>
      <c r="E37" s="20"/>
      <c r="F37" s="19">
        <v>74978124.189999998</v>
      </c>
      <c r="G37" s="18">
        <f t="shared" si="0"/>
        <v>21875.810000002384</v>
      </c>
      <c r="J37"/>
      <c r="K37"/>
      <c r="L37"/>
      <c r="M37"/>
      <c r="N37"/>
      <c r="O37"/>
      <c r="P37"/>
    </row>
    <row r="38" spans="1:16" s="1" customFormat="1" ht="25.15" customHeight="1" x14ac:dyDescent="0.25">
      <c r="A38" s="12" t="s">
        <v>19</v>
      </c>
      <c r="B38" s="13" t="s">
        <v>49</v>
      </c>
      <c r="C38" s="14">
        <v>44532</v>
      </c>
      <c r="D38" s="16">
        <v>55000000</v>
      </c>
      <c r="E38" s="20"/>
      <c r="F38" s="19">
        <v>53082000</v>
      </c>
      <c r="G38" s="18">
        <f t="shared" si="0"/>
        <v>1918000</v>
      </c>
      <c r="J38"/>
      <c r="K38"/>
      <c r="L38"/>
      <c r="M38"/>
      <c r="N38"/>
      <c r="O38"/>
      <c r="P38"/>
    </row>
    <row r="39" spans="1:16" s="1" customFormat="1" ht="25.15" customHeight="1" x14ac:dyDescent="0.25">
      <c r="A39" s="12" t="s">
        <v>28</v>
      </c>
      <c r="B39" s="13" t="s">
        <v>56</v>
      </c>
      <c r="C39" s="14">
        <v>44631</v>
      </c>
      <c r="D39" s="16">
        <v>200000000</v>
      </c>
      <c r="E39" s="20"/>
      <c r="F39" s="19">
        <v>94430000</v>
      </c>
      <c r="G39" s="18">
        <f t="shared" si="0"/>
        <v>105570000</v>
      </c>
      <c r="J39"/>
      <c r="K39"/>
      <c r="L39"/>
      <c r="M39"/>
      <c r="N39"/>
      <c r="O39"/>
      <c r="P39"/>
    </row>
    <row r="40" spans="1:16" s="1" customFormat="1" ht="25.15" customHeight="1" x14ac:dyDescent="0.25">
      <c r="A40" s="12" t="s">
        <v>47</v>
      </c>
      <c r="B40" s="13" t="s">
        <v>57</v>
      </c>
      <c r="C40" s="14">
        <v>44631</v>
      </c>
      <c r="D40" s="16">
        <v>80000000</v>
      </c>
      <c r="E40" s="20"/>
      <c r="F40" s="19">
        <v>0</v>
      </c>
      <c r="G40" s="18">
        <f t="shared" si="0"/>
        <v>80000000</v>
      </c>
    </row>
    <row r="41" spans="1:16" s="1" customFormat="1" ht="25.15" customHeight="1" x14ac:dyDescent="0.25">
      <c r="A41" s="12" t="s">
        <v>25</v>
      </c>
      <c r="B41" s="13" t="s">
        <v>58</v>
      </c>
      <c r="C41" s="14">
        <v>44631</v>
      </c>
      <c r="D41" s="16">
        <v>50000000</v>
      </c>
      <c r="E41" s="20"/>
      <c r="F41" s="19">
        <v>23300000</v>
      </c>
      <c r="G41" s="18">
        <f t="shared" si="0"/>
        <v>26700000</v>
      </c>
    </row>
    <row r="42" spans="1:16" s="1" customFormat="1" ht="25.15" customHeight="1" x14ac:dyDescent="0.25">
      <c r="A42" s="12" t="s">
        <v>29</v>
      </c>
      <c r="B42" s="13" t="s">
        <v>59</v>
      </c>
      <c r="C42" s="14">
        <v>44631</v>
      </c>
      <c r="D42" s="16">
        <v>20000000</v>
      </c>
      <c r="E42" s="20"/>
      <c r="F42" s="19">
        <v>0</v>
      </c>
      <c r="G42" s="18">
        <f t="shared" si="0"/>
        <v>20000000</v>
      </c>
    </row>
    <row r="43" spans="1:16" s="1" customFormat="1" ht="25.15" customHeight="1" x14ac:dyDescent="0.25">
      <c r="A43" s="12" t="s">
        <v>60</v>
      </c>
      <c r="B43" s="13" t="s">
        <v>61</v>
      </c>
      <c r="C43" s="14">
        <v>44631</v>
      </c>
      <c r="D43" s="16">
        <v>50000000</v>
      </c>
      <c r="E43" s="20"/>
      <c r="F43" s="19">
        <v>20000000</v>
      </c>
      <c r="G43" s="18">
        <f t="shared" si="0"/>
        <v>30000000</v>
      </c>
    </row>
    <row r="44" spans="1:16" s="1" customFormat="1" ht="25.15" customHeight="1" x14ac:dyDescent="0.25">
      <c r="A44" s="12" t="s">
        <v>41</v>
      </c>
      <c r="B44" s="13"/>
      <c r="C44" s="14">
        <v>44289</v>
      </c>
      <c r="D44" s="16">
        <v>10000000</v>
      </c>
      <c r="E44" s="20"/>
      <c r="F44" s="19">
        <v>0</v>
      </c>
      <c r="G44" s="18">
        <f t="shared" si="0"/>
        <v>10000000</v>
      </c>
    </row>
    <row r="45" spans="1:16" s="1" customFormat="1" ht="25.15" customHeight="1" x14ac:dyDescent="0.25">
      <c r="A45" s="61" t="s">
        <v>2</v>
      </c>
      <c r="B45" s="62"/>
      <c r="C45" s="63"/>
      <c r="D45" s="21">
        <f>SUM(D20:D44)</f>
        <v>1368000000</v>
      </c>
      <c r="E45" s="21">
        <f t="shared" ref="E45:G45" si="1">SUM(E20:E44)</f>
        <v>413000000</v>
      </c>
      <c r="F45" s="21">
        <f t="shared" si="1"/>
        <v>451400500.89999998</v>
      </c>
      <c r="G45" s="22">
        <f t="shared" si="1"/>
        <v>503599499.10000002</v>
      </c>
    </row>
    <row r="49" spans="11:15" ht="15.75" thickBot="1" x14ac:dyDescent="0.3"/>
    <row r="50" spans="11:15" x14ac:dyDescent="0.25">
      <c r="K50" s="50" t="s">
        <v>35</v>
      </c>
      <c r="L50" s="51"/>
      <c r="M50" s="51"/>
      <c r="N50" s="51"/>
      <c r="O50" s="52"/>
    </row>
    <row r="51" spans="11:15" x14ac:dyDescent="0.25">
      <c r="K51" s="53" t="s">
        <v>42</v>
      </c>
      <c r="L51" s="54"/>
      <c r="M51" s="54"/>
      <c r="N51" s="54"/>
      <c r="O51" s="55"/>
    </row>
    <row r="52" spans="11:15" ht="15.75" thickBot="1" x14ac:dyDescent="0.3">
      <c r="K52" s="47" t="s">
        <v>63</v>
      </c>
      <c r="L52" s="48"/>
      <c r="M52" s="48"/>
      <c r="N52" s="48"/>
      <c r="O52" s="49"/>
    </row>
    <row r="53" spans="11:15" x14ac:dyDescent="0.25">
      <c r="K53" s="37"/>
      <c r="L53" s="37"/>
      <c r="M53" s="37"/>
      <c r="N53" s="37"/>
      <c r="O53" s="37"/>
    </row>
    <row r="54" spans="11:15" x14ac:dyDescent="0.25">
      <c r="K54" s="37"/>
      <c r="L54" s="37"/>
      <c r="M54" s="37"/>
      <c r="N54" s="37"/>
      <c r="O54" s="37"/>
    </row>
    <row r="55" spans="11:15" x14ac:dyDescent="0.25">
      <c r="K55" s="38"/>
      <c r="L55" s="39"/>
      <c r="M55" s="38"/>
      <c r="N55" s="38"/>
      <c r="O55" s="38"/>
    </row>
    <row r="56" spans="11:15" x14ac:dyDescent="0.25">
      <c r="K56" s="40"/>
      <c r="L56" s="4" t="s">
        <v>64</v>
      </c>
      <c r="M56" s="4" t="s">
        <v>65</v>
      </c>
      <c r="N56" s="4" t="s">
        <v>66</v>
      </c>
      <c r="O56" s="5" t="s">
        <v>67</v>
      </c>
    </row>
    <row r="57" spans="11:15" x14ac:dyDescent="0.25">
      <c r="K57" s="40"/>
      <c r="L57" s="41"/>
      <c r="M57" s="40"/>
      <c r="N57" s="40"/>
      <c r="O57" s="40"/>
    </row>
    <row r="58" spans="11:15" x14ac:dyDescent="0.25">
      <c r="K58" s="5" t="s">
        <v>68</v>
      </c>
      <c r="L58" s="42">
        <v>1342655619.99</v>
      </c>
      <c r="M58" s="42">
        <v>49680478.560000002</v>
      </c>
      <c r="N58" s="42">
        <v>242683271.11000001</v>
      </c>
      <c r="O58" s="42">
        <v>1149652827.4400001</v>
      </c>
    </row>
    <row r="59" spans="11:15" x14ac:dyDescent="0.25">
      <c r="K59" s="43"/>
      <c r="L59" s="44"/>
      <c r="M59" s="45"/>
      <c r="N59" s="45"/>
      <c r="O59" s="45"/>
    </row>
    <row r="60" spans="11:15" x14ac:dyDescent="0.25">
      <c r="K60" s="43"/>
      <c r="L60" s="44"/>
      <c r="M60" s="45"/>
      <c r="N60" s="45"/>
      <c r="O60" s="45"/>
    </row>
    <row r="61" spans="11:15" x14ac:dyDescent="0.25">
      <c r="K61" s="43"/>
      <c r="L61" s="44"/>
      <c r="M61" s="45"/>
      <c r="N61" s="45"/>
      <c r="O61" s="45"/>
    </row>
    <row r="62" spans="11:15" ht="15.75" thickBot="1" x14ac:dyDescent="0.3">
      <c r="K62" s="38"/>
      <c r="L62" s="38"/>
      <c r="M62" s="38"/>
      <c r="N62" s="38"/>
      <c r="O62" s="38"/>
    </row>
    <row r="63" spans="11:15" x14ac:dyDescent="0.25">
      <c r="K63" s="50" t="s">
        <v>36</v>
      </c>
      <c r="L63" s="51"/>
      <c r="M63" s="51"/>
      <c r="N63" s="51"/>
      <c r="O63" s="52"/>
    </row>
    <row r="64" spans="11:15" x14ac:dyDescent="0.25">
      <c r="K64" s="53" t="s">
        <v>42</v>
      </c>
      <c r="L64" s="54"/>
      <c r="M64" s="54"/>
      <c r="N64" s="54"/>
      <c r="O64" s="55"/>
    </row>
    <row r="65" spans="11:15" ht="15.75" thickBot="1" x14ac:dyDescent="0.3">
      <c r="K65" s="47" t="s">
        <v>63</v>
      </c>
      <c r="L65" s="48"/>
      <c r="M65" s="48"/>
      <c r="N65" s="48"/>
      <c r="O65" s="49"/>
    </row>
    <row r="66" spans="11:15" x14ac:dyDescent="0.25">
      <c r="K66" s="37"/>
      <c r="L66" s="37"/>
      <c r="M66" s="37"/>
      <c r="N66" s="37"/>
      <c r="O66" s="37"/>
    </row>
    <row r="67" spans="11:15" x14ac:dyDescent="0.25">
      <c r="K67" s="37"/>
      <c r="L67" s="37"/>
      <c r="M67" s="37"/>
      <c r="N67" s="37"/>
      <c r="O67" s="37"/>
    </row>
    <row r="68" spans="11:15" x14ac:dyDescent="0.25">
      <c r="K68" s="6"/>
      <c r="L68" s="46"/>
      <c r="M68" s="6"/>
      <c r="N68" s="6"/>
      <c r="O68" s="6"/>
    </row>
    <row r="69" spans="11:15" x14ac:dyDescent="0.25">
      <c r="K69" s="40"/>
      <c r="L69" s="4" t="s">
        <v>69</v>
      </c>
      <c r="M69" s="4" t="s">
        <v>65</v>
      </c>
      <c r="N69" s="4" t="s">
        <v>66</v>
      </c>
      <c r="O69" s="5" t="s">
        <v>67</v>
      </c>
    </row>
    <row r="70" spans="11:15" x14ac:dyDescent="0.25">
      <c r="K70" s="40"/>
      <c r="L70" s="41"/>
      <c r="M70" s="40"/>
      <c r="N70" s="40"/>
      <c r="O70" s="40"/>
    </row>
    <row r="71" spans="11:15" x14ac:dyDescent="0.25">
      <c r="K71" s="5" t="s">
        <v>70</v>
      </c>
      <c r="L71" s="42">
        <v>26059931.859999999</v>
      </c>
      <c r="M71" s="42"/>
      <c r="N71" s="42"/>
      <c r="O71" s="42">
        <v>26059931.859999999</v>
      </c>
    </row>
  </sheetData>
  <mergeCells count="11">
    <mergeCell ref="A3:E3"/>
    <mergeCell ref="A6:B6"/>
    <mergeCell ref="A45:C45"/>
    <mergeCell ref="A16:G16"/>
    <mergeCell ref="A17:G17"/>
    <mergeCell ref="K65:O65"/>
    <mergeCell ref="K63:O63"/>
    <mergeCell ref="K50:O50"/>
    <mergeCell ref="K51:O51"/>
    <mergeCell ref="K52:O52"/>
    <mergeCell ref="K64:O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Público. Primer trimestre 2021</dc:title>
  <dc:creator>DGA</dc:creator>
  <cp:lastModifiedBy>Administrador</cp:lastModifiedBy>
  <dcterms:created xsi:type="dcterms:W3CDTF">2020-05-04T11:24:11Z</dcterms:created>
  <dcterms:modified xsi:type="dcterms:W3CDTF">2021-08-04T07:58:10Z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1T 2021.xlsx</vt:lpwstr>
  </property>
</Properties>
</file>