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Personal Justic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1"/>
  <c r="B106"/>
  <c r="B105"/>
  <c r="D102"/>
  <c r="C102"/>
  <c r="B102"/>
  <c r="D101"/>
  <c r="C101"/>
  <c r="B101"/>
  <c r="D100"/>
  <c r="C100"/>
  <c r="B100"/>
  <c r="C91"/>
  <c r="B91"/>
  <c r="C85"/>
  <c r="B85"/>
  <c r="C84"/>
  <c r="B84"/>
  <c r="C83"/>
  <c r="B83"/>
  <c r="C78"/>
  <c r="B78"/>
  <c r="C77"/>
  <c r="B77"/>
  <c r="C75"/>
  <c r="B75"/>
  <c r="C74"/>
  <c r="B74"/>
  <c r="C73"/>
  <c r="B73"/>
  <c r="C72"/>
  <c r="B72"/>
  <c r="C71"/>
  <c r="B71"/>
  <c r="C67"/>
  <c r="B67"/>
  <c r="C66"/>
  <c r="B66"/>
  <c r="C64"/>
  <c r="B64"/>
  <c r="C63"/>
  <c r="B63"/>
  <c r="C62"/>
  <c r="B62"/>
  <c r="C61"/>
  <c r="B61"/>
  <c r="C60"/>
  <c r="B60"/>
  <c r="C50"/>
  <c r="C49"/>
  <c r="C48"/>
  <c r="B45"/>
  <c r="B44"/>
  <c r="B43"/>
  <c r="B40"/>
  <c r="D39"/>
  <c r="C39"/>
  <c r="B39"/>
  <c r="D38"/>
  <c r="C38"/>
  <c r="B38"/>
  <c r="D37"/>
  <c r="C37"/>
  <c r="B37"/>
  <c r="B32"/>
  <c r="B31"/>
  <c r="B30"/>
  <c r="B29"/>
  <c r="B26"/>
  <c r="B25"/>
  <c r="B24"/>
  <c r="B23"/>
  <c r="B22"/>
  <c r="B18"/>
  <c r="B17"/>
  <c r="D16"/>
  <c r="C16"/>
  <c r="B16"/>
  <c r="D15"/>
  <c r="C15"/>
  <c r="B15"/>
  <c r="D14"/>
  <c r="C14"/>
  <c r="B14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D5"/>
  <c r="C5"/>
  <c r="B5"/>
</calcChain>
</file>

<file path=xl/sharedStrings.xml><?xml version="1.0" encoding="utf-8"?>
<sst xmlns="http://schemas.openxmlformats.org/spreadsheetml/2006/main" count="132" uniqueCount="77">
  <si>
    <t>VALOR PUNTO :31,56</t>
  </si>
  <si>
    <t>BÁSICAS</t>
  </si>
  <si>
    <t>SUELDO</t>
  </si>
  <si>
    <t>TRIENIO</t>
  </si>
  <si>
    <t>TRIENIOS ANTES 01-01-2004</t>
  </si>
  <si>
    <t>C.A.T</t>
  </si>
  <si>
    <t>MÉDICOS FORENSES</t>
  </si>
  <si>
    <t>GESTIÓN</t>
  </si>
  <si>
    <t>TRAMITACIÓN</t>
  </si>
  <si>
    <t>AUXILIO</t>
  </si>
  <si>
    <t>TEC. LABORATORIO</t>
  </si>
  <si>
    <t>AYUD LABORATORIO</t>
  </si>
  <si>
    <t>COMPLEMENTO GENERAL DEL PUESTO</t>
  </si>
  <si>
    <t>GRUPOS</t>
  </si>
  <si>
    <t xml:space="preserve">GESTIÓN </t>
  </si>
  <si>
    <t>II</t>
  </si>
  <si>
    <t>III</t>
  </si>
  <si>
    <t>IV</t>
  </si>
  <si>
    <t>IV Secretario Paz</t>
  </si>
  <si>
    <t>IV Sección Paz a ext.</t>
  </si>
  <si>
    <t>INSTITUTO MEDICINA LEGAL</t>
  </si>
  <si>
    <t>GRUPO II</t>
  </si>
  <si>
    <t>COMP GRAL PUESTO</t>
  </si>
  <si>
    <t>GRUPO III</t>
  </si>
  <si>
    <t>CUANTÍAS A INCLUIR EN PAGAS EXTRAS</t>
  </si>
  <si>
    <t>PAGAS EXTRAS</t>
  </si>
  <si>
    <t>Sección Paz a ext</t>
  </si>
  <si>
    <t>PAGA ADICIONAL COMPLEMENTARIA</t>
  </si>
  <si>
    <t>SERVICIO APOYO</t>
  </si>
  <si>
    <t>PUNTOS</t>
  </si>
  <si>
    <t>TOTAL</t>
  </si>
  <si>
    <t>ZARAGOZA</t>
  </si>
  <si>
    <t>COMP ESPECIF</t>
  </si>
  <si>
    <t>DIRECTOR</t>
  </si>
  <si>
    <t>JEF SERVICIO</t>
  </si>
  <si>
    <t>JEF SECCIÓN</t>
  </si>
  <si>
    <t>MED GENERALISTA</t>
  </si>
  <si>
    <t>MED REG. CIVIL</t>
  </si>
  <si>
    <t>HUESCA Y TERUEL</t>
  </si>
  <si>
    <t>SUBDIRECTOR</t>
  </si>
  <si>
    <t>FORENSES ZARAGOZA</t>
  </si>
  <si>
    <t>PAGA EXT COMPLEM</t>
  </si>
  <si>
    <t>PAGA ADICIONAL COMPL</t>
  </si>
  <si>
    <t>COMPLEMENTO VIOLENCIA GÉNERO</t>
  </si>
  <si>
    <t>ÓRGANOS</t>
  </si>
  <si>
    <t>VSM ZARAGOZA</t>
  </si>
  <si>
    <t>VSM OTROS PART JUDICIALES</t>
  </si>
  <si>
    <t>COMPL ADICIONAL</t>
  </si>
  <si>
    <t>JUNIO</t>
  </si>
  <si>
    <t>DICIEMBRE</t>
  </si>
  <si>
    <t>DELEGAC REGISTRO CIVIL</t>
  </si>
  <si>
    <t>RESTO ARAGÓN</t>
  </si>
  <si>
    <t>VALOR DEL PUNTO 31,56</t>
  </si>
  <si>
    <t>S.A.C.E.</t>
  </si>
  <si>
    <t>COM. DESTINO</t>
  </si>
  <si>
    <t>DILIG. FUERA</t>
  </si>
  <si>
    <t>5 ptos  157,80</t>
  </si>
  <si>
    <t>2 ptos  63,12</t>
  </si>
  <si>
    <t>CENTROS PENITENCIARIOS</t>
  </si>
  <si>
    <t>F ADS ZUERA</t>
  </si>
  <si>
    <t>OTROS F AGRUPACIÓN</t>
  </si>
  <si>
    <t>SALIDA CENTRO P.</t>
  </si>
  <si>
    <t>SUSTITUCIONES
DESEMPEÑO CONJUNTO
(DIF. SUELDO)</t>
  </si>
  <si>
    <t>DE TRAMITACIÓN A GESTIÓN</t>
  </si>
  <si>
    <t>DE AUXILIO A TRAMITACIÓN</t>
  </si>
  <si>
    <t>COMISIONES SERVICIO SIN RELEV.</t>
  </si>
  <si>
    <t>TABLAS SALARIALES SUBIDA 2% AÑO 2024</t>
  </si>
  <si>
    <t>6,5 ptos   205,13</t>
  </si>
  <si>
    <t>5,5 ptos   173,57</t>
  </si>
  <si>
    <t>DEDUCCIONES</t>
  </si>
  <si>
    <t>MUGEJU</t>
  </si>
  <si>
    <t>D. PASIVOS</t>
  </si>
  <si>
    <t>A1</t>
  </si>
  <si>
    <t>A2</t>
  </si>
  <si>
    <t>C1</t>
  </si>
  <si>
    <t>C2</t>
  </si>
  <si>
    <t>MÉDICOS  FORENSES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</si>
</sst>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 applyBorder="1"/>
    <xf numFmtId="9" fontId="0" fillId="0" borderId="0" xfId="0" applyNumberFormat="1"/>
    <xf numFmtId="4" fontId="0" fillId="0" borderId="0" xfId="0" applyNumberForma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1" fillId="0" borderId="1" xfId="0" applyFont="1" applyBorder="1" applyAlignment="1">
      <alignment horizontal="center"/>
    </xf>
    <xf numFmtId="0" fontId="0" fillId="0" borderId="8" xfId="0" applyBorder="1"/>
    <xf numFmtId="4" fontId="0" fillId="0" borderId="11" xfId="0" applyNumberFormat="1" applyBorder="1"/>
    <xf numFmtId="0" fontId="0" fillId="0" borderId="5" xfId="0" applyBorder="1"/>
    <xf numFmtId="4" fontId="0" fillId="0" borderId="10" xfId="0" applyNumberFormat="1" applyBorder="1"/>
    <xf numFmtId="0" fontId="1" fillId="0" borderId="7" xfId="0" applyFont="1" applyBorder="1"/>
    <xf numFmtId="4" fontId="0" fillId="0" borderId="6" xfId="0" applyNumberFormat="1" applyBorder="1"/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5" xfId="0" applyFill="1" applyBorder="1"/>
    <xf numFmtId="0" fontId="0" fillId="0" borderId="10" xfId="0" applyFill="1" applyBorder="1"/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1" fillId="0" borderId="5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3" xfId="0" applyBorder="1"/>
    <xf numFmtId="0" fontId="1" fillId="0" borderId="5" xfId="0" applyFont="1" applyBorder="1" applyAlignment="1">
      <alignment horizontal="center"/>
    </xf>
    <xf numFmtId="4" fontId="0" fillId="0" borderId="5" xfId="0" applyNumberFormat="1" applyBorder="1"/>
    <xf numFmtId="4" fontId="0" fillId="0" borderId="9" xfId="0" applyNumberFormat="1" applyBorder="1"/>
    <xf numFmtId="4" fontId="0" fillId="0" borderId="13" xfId="0" applyNumberFormat="1" applyBorder="1"/>
    <xf numFmtId="0" fontId="1" fillId="0" borderId="10" xfId="0" applyFont="1" applyFill="1" applyBorder="1" applyAlignment="1">
      <alignment horizontal="center"/>
    </xf>
    <xf numFmtId="4" fontId="0" fillId="0" borderId="6" xfId="0" applyNumberFormat="1" applyFill="1" applyBorder="1"/>
    <xf numFmtId="4" fontId="0" fillId="0" borderId="11" xfId="0" applyNumberFormat="1" applyFill="1" applyBorder="1"/>
    <xf numFmtId="0" fontId="5" fillId="0" borderId="5" xfId="1" applyFont="1" applyFill="1" applyBorder="1" applyAlignment="1">
      <alignment vertical="top" wrapText="1"/>
    </xf>
    <xf numFmtId="0" fontId="5" fillId="0" borderId="1" xfId="1" applyFont="1" applyFill="1" applyBorder="1" applyAlignment="1">
      <alignment horizontal="center" vertical="top" wrapText="1"/>
    </xf>
    <xf numFmtId="2" fontId="5" fillId="0" borderId="1" xfId="1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2" fontId="5" fillId="0" borderId="6" xfId="1" applyNumberFormat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5" fillId="0" borderId="19" xfId="1" applyFont="1" applyFill="1" applyBorder="1" applyAlignment="1">
      <alignment vertical="top" wrapText="1"/>
    </xf>
    <xf numFmtId="0" fontId="5" fillId="0" borderId="3" xfId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5" fillId="0" borderId="20" xfId="1" applyNumberFormat="1" applyFont="1" applyFill="1" applyBorder="1" applyAlignment="1">
      <alignment horizontal="center" vertical="top" wrapText="1"/>
    </xf>
    <xf numFmtId="0" fontId="4" fillId="0" borderId="22" xfId="1" applyFont="1" applyFill="1" applyBorder="1" applyAlignment="1">
      <alignment horizontal="center" vertical="top" wrapText="1"/>
    </xf>
    <xf numFmtId="0" fontId="4" fillId="0" borderId="23" xfId="1" applyFont="1" applyFill="1" applyBorder="1" applyAlignment="1">
      <alignment horizontal="center" vertical="top" wrapText="1"/>
    </xf>
    <xf numFmtId="0" fontId="6" fillId="0" borderId="21" xfId="1" applyFont="1" applyFill="1" applyBorder="1" applyAlignment="1">
      <alignment horizontal="center" vertical="top" wrapText="1"/>
    </xf>
    <xf numFmtId="0" fontId="0" fillId="0" borderId="24" xfId="0" applyBorder="1"/>
    <xf numFmtId="0" fontId="0" fillId="0" borderId="25" xfId="0" applyBorder="1"/>
    <xf numFmtId="4" fontId="0" fillId="0" borderId="26" xfId="0" applyNumberFormat="1" applyBorder="1"/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TABLAS%20RETRIBUTIVAS%20SUBIDA%200,5%25ADI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,5% 2023"/>
      <sheetName val="2% 2024 CALCULO"/>
      <sheetName val="2% 2024"/>
      <sheetName val="AC GOB 2% 2024"/>
    </sheetNames>
    <sheetDataSet>
      <sheetData sheetId="0"/>
      <sheetData sheetId="1">
        <row r="2">
          <cell r="B2">
            <v>1505.9042999999999</v>
          </cell>
          <cell r="C2">
            <v>75.296250000000001</v>
          </cell>
          <cell r="D2">
            <v>62.79345</v>
          </cell>
          <cell r="I2">
            <v>30.118085999999998</v>
          </cell>
          <cell r="J2">
            <v>1.505925</v>
          </cell>
          <cell r="K2">
            <v>1.2558690000000001</v>
          </cell>
        </row>
        <row r="3">
          <cell r="B3">
            <v>1300.36365</v>
          </cell>
          <cell r="C3">
            <v>65.018699999999995</v>
          </cell>
          <cell r="D3">
            <v>52.081200000000003</v>
          </cell>
          <cell r="E3">
            <v>672.81209999999999</v>
          </cell>
          <cell r="I3">
            <v>26.007273000000001</v>
          </cell>
          <cell r="J3">
            <v>1.3003739999999999</v>
          </cell>
          <cell r="K3">
            <v>1.0416240000000001</v>
          </cell>
          <cell r="L3">
            <v>13.456242</v>
          </cell>
        </row>
        <row r="4">
          <cell r="B4">
            <v>1068.8031000000001</v>
          </cell>
          <cell r="C4">
            <v>53.447400000000002</v>
          </cell>
          <cell r="D4">
            <v>40.147649999999999</v>
          </cell>
          <cell r="E4">
            <v>629.26964999999996</v>
          </cell>
          <cell r="I4">
            <v>21.376062000000001</v>
          </cell>
          <cell r="J4">
            <v>1.068948</v>
          </cell>
          <cell r="K4">
            <v>0.80295300000000003</v>
          </cell>
          <cell r="L4">
            <v>12.585393</v>
          </cell>
        </row>
        <row r="5">
          <cell r="B5">
            <v>969.45</v>
          </cell>
          <cell r="C5">
            <v>48.469049999999996</v>
          </cell>
          <cell r="D5">
            <v>34.682849999999995</v>
          </cell>
          <cell r="E5">
            <v>609.73919999999998</v>
          </cell>
          <cell r="I5">
            <v>19.389000000000003</v>
          </cell>
          <cell r="J5">
            <v>0.96938099999999994</v>
          </cell>
          <cell r="K5">
            <v>0.69365699999999986</v>
          </cell>
          <cell r="L5">
            <v>12.194784</v>
          </cell>
        </row>
        <row r="6">
          <cell r="B6">
            <v>1300.36365</v>
          </cell>
          <cell r="C6">
            <v>65.018699999999995</v>
          </cell>
          <cell r="D6">
            <v>52.081200000000003</v>
          </cell>
          <cell r="E6">
            <v>672.81209999999999</v>
          </cell>
          <cell r="I6">
            <v>26.007273000000001</v>
          </cell>
          <cell r="J6">
            <v>1.3003739999999999</v>
          </cell>
          <cell r="K6">
            <v>1.0416240000000001</v>
          </cell>
          <cell r="L6">
            <v>13.456242</v>
          </cell>
        </row>
        <row r="7">
          <cell r="B7">
            <v>1068.8031000000001</v>
          </cell>
          <cell r="C7">
            <v>53.437049999999999</v>
          </cell>
          <cell r="D7">
            <v>40.147649999999999</v>
          </cell>
          <cell r="E7">
            <v>629.26964999999996</v>
          </cell>
          <cell r="I7">
            <v>21.376062000000001</v>
          </cell>
          <cell r="J7">
            <v>1.0687409999999999</v>
          </cell>
          <cell r="K7">
            <v>0.80295300000000003</v>
          </cell>
          <cell r="L7">
            <v>12.585393</v>
          </cell>
        </row>
        <row r="20">
          <cell r="B20">
            <v>358.47225000000003</v>
          </cell>
          <cell r="C20">
            <v>307.09484999999995</v>
          </cell>
          <cell r="D20">
            <v>234.56</v>
          </cell>
          <cell r="I20">
            <v>7.1694450000000005</v>
          </cell>
          <cell r="J20">
            <v>6.1418969999999993</v>
          </cell>
          <cell r="K20">
            <v>4.6912000000000003</v>
          </cell>
        </row>
        <row r="21">
          <cell r="B21">
            <v>343.07145000000003</v>
          </cell>
          <cell r="C21">
            <v>291.67335000000003</v>
          </cell>
          <cell r="D21">
            <v>219.16125</v>
          </cell>
          <cell r="I21">
            <v>6.8614290000000011</v>
          </cell>
          <cell r="J21">
            <v>5.8334670000000006</v>
          </cell>
          <cell r="K21">
            <v>4.3832250000000004</v>
          </cell>
        </row>
        <row r="22">
          <cell r="B22">
            <v>327.66030000000001</v>
          </cell>
          <cell r="C22">
            <v>276.27255000000002</v>
          </cell>
          <cell r="D22">
            <v>203.76044999999999</v>
          </cell>
          <cell r="I22">
            <v>6.5532060000000003</v>
          </cell>
          <cell r="J22">
            <v>5.5254510000000003</v>
          </cell>
          <cell r="K22">
            <v>4.0752090000000001</v>
          </cell>
        </row>
        <row r="23">
          <cell r="B23">
            <v>343.10250000000002</v>
          </cell>
          <cell r="I23">
            <v>6.8620500000000009</v>
          </cell>
        </row>
        <row r="24">
          <cell r="B24">
            <v>497.15189999999996</v>
          </cell>
          <cell r="I24">
            <v>9.9430379999999996</v>
          </cell>
        </row>
        <row r="29">
          <cell r="B29">
            <v>434.23425000000003</v>
          </cell>
          <cell r="I29">
            <v>8.684685</v>
          </cell>
        </row>
        <row r="30">
          <cell r="B30">
            <v>382.84649999999999</v>
          </cell>
          <cell r="I30">
            <v>7.65693</v>
          </cell>
        </row>
        <row r="31">
          <cell r="B31">
            <v>310.33439999999996</v>
          </cell>
          <cell r="I31">
            <v>6.2066879999999998</v>
          </cell>
        </row>
        <row r="32">
          <cell r="B32">
            <v>434.23425000000003</v>
          </cell>
          <cell r="I32">
            <v>8.684685</v>
          </cell>
        </row>
        <row r="33">
          <cell r="B33">
            <v>382.84649999999999</v>
          </cell>
          <cell r="I33">
            <v>7.65693</v>
          </cell>
        </row>
        <row r="38">
          <cell r="B38">
            <v>418.80239999999998</v>
          </cell>
          <cell r="I38">
            <v>8.376047999999999</v>
          </cell>
        </row>
        <row r="39">
          <cell r="B39">
            <v>367.40430000000003</v>
          </cell>
          <cell r="I39">
            <v>7.3480860000000012</v>
          </cell>
        </row>
        <row r="40">
          <cell r="B40">
            <v>294.94395000000003</v>
          </cell>
          <cell r="I40">
            <v>5.8988790000000009</v>
          </cell>
        </row>
        <row r="41">
          <cell r="B41">
            <v>367.40430000000003</v>
          </cell>
          <cell r="I41">
            <v>7.3480860000000012</v>
          </cell>
        </row>
        <row r="48">
          <cell r="B48">
            <v>443.29050000000001</v>
          </cell>
          <cell r="C48">
            <v>402.05609999999996</v>
          </cell>
          <cell r="D48">
            <v>340.08029999999997</v>
          </cell>
          <cell r="I48">
            <v>8.8658099999999997</v>
          </cell>
          <cell r="J48">
            <v>8.0411219999999997</v>
          </cell>
          <cell r="K48">
            <v>6.8016059999999996</v>
          </cell>
        </row>
        <row r="49">
          <cell r="B49">
            <v>427.87935000000004</v>
          </cell>
          <cell r="C49">
            <v>386.63459999999998</v>
          </cell>
          <cell r="D49">
            <v>324.66915</v>
          </cell>
          <cell r="I49">
            <v>8.5575870000000016</v>
          </cell>
          <cell r="J49">
            <v>7.7326920000000001</v>
          </cell>
          <cell r="K49">
            <v>6.4933830000000006</v>
          </cell>
        </row>
        <row r="50">
          <cell r="B50">
            <v>412.50959999999998</v>
          </cell>
          <cell r="C50">
            <v>371.23380000000003</v>
          </cell>
          <cell r="D50">
            <v>309.20625000000001</v>
          </cell>
          <cell r="I50">
            <v>8.2501920000000002</v>
          </cell>
          <cell r="J50">
            <v>7.4246760000000007</v>
          </cell>
          <cell r="K50">
            <v>6.1841250000000008</v>
          </cell>
        </row>
        <row r="51">
          <cell r="B51">
            <v>515.55420000000004</v>
          </cell>
          <cell r="I51">
            <v>10.311084000000001</v>
          </cell>
        </row>
        <row r="55">
          <cell r="B55">
            <v>468.52379999999999</v>
          </cell>
          <cell r="I55">
            <v>9.370476</v>
          </cell>
        </row>
        <row r="56">
          <cell r="B56">
            <v>409.23899999999998</v>
          </cell>
          <cell r="I56">
            <v>8.1847799999999999</v>
          </cell>
        </row>
        <row r="57">
          <cell r="B57">
            <v>382.55669999999998</v>
          </cell>
          <cell r="I57">
            <v>7.6511339999999999</v>
          </cell>
        </row>
        <row r="69">
          <cell r="B69">
            <v>1814.73795</v>
          </cell>
          <cell r="C69">
            <v>1412.3920500000002</v>
          </cell>
          <cell r="I69">
            <v>36.294758999999999</v>
          </cell>
          <cell r="J69">
            <v>28.247841000000005</v>
          </cell>
        </row>
        <row r="70">
          <cell r="B70">
            <v>1814.73795</v>
          </cell>
          <cell r="C70">
            <v>914.23620000000005</v>
          </cell>
          <cell r="I70">
            <v>36.294758999999999</v>
          </cell>
          <cell r="J70">
            <v>18.284724000000001</v>
          </cell>
        </row>
        <row r="71">
          <cell r="B71">
            <v>1814.73795</v>
          </cell>
          <cell r="C71">
            <v>801.54540000000009</v>
          </cell>
          <cell r="I71">
            <v>36.294758999999999</v>
          </cell>
          <cell r="J71">
            <v>16.030908000000004</v>
          </cell>
        </row>
        <row r="72">
          <cell r="B72">
            <v>1814.73795</v>
          </cell>
          <cell r="C72">
            <v>620.08920000000001</v>
          </cell>
          <cell r="I72">
            <v>36.294758999999999</v>
          </cell>
          <cell r="J72">
            <v>12.401784000000001</v>
          </cell>
        </row>
        <row r="73">
          <cell r="B73">
            <v>1814.73795</v>
          </cell>
          <cell r="C73">
            <v>620.08920000000001</v>
          </cell>
          <cell r="I73">
            <v>36.294758999999999</v>
          </cell>
          <cell r="J73">
            <v>12.401784000000001</v>
          </cell>
        </row>
        <row r="75">
          <cell r="B75">
            <v>1791.0054</v>
          </cell>
          <cell r="C75">
            <v>1219.07475</v>
          </cell>
          <cell r="I75">
            <v>35.820107999999998</v>
          </cell>
          <cell r="J75">
            <v>24.381495000000001</v>
          </cell>
        </row>
        <row r="76">
          <cell r="B76">
            <v>1791.0054</v>
          </cell>
          <cell r="C76">
            <v>620.08920000000001</v>
          </cell>
          <cell r="I76">
            <v>35.820107999999998</v>
          </cell>
          <cell r="J76">
            <v>12.401784000000001</v>
          </cell>
        </row>
        <row r="80">
          <cell r="B80">
            <v>942.27434999999991</v>
          </cell>
          <cell r="C80">
            <v>830.29770000000008</v>
          </cell>
        </row>
        <row r="81">
          <cell r="B81">
            <v>855.93465000000003</v>
          </cell>
          <cell r="C81">
            <v>800.63459999999998</v>
          </cell>
        </row>
        <row r="82">
          <cell r="B82">
            <v>812.71305000000007</v>
          </cell>
          <cell r="C82">
            <v>800.63459999999998</v>
          </cell>
          <cell r="I82">
            <v>18.845486999999999</v>
          </cell>
          <cell r="J82">
            <v>16.605954000000001</v>
          </cell>
        </row>
        <row r="83">
          <cell r="B83">
            <v>683.18280000000004</v>
          </cell>
          <cell r="C83">
            <v>741.31875000000002</v>
          </cell>
          <cell r="I83">
            <v>17.118693</v>
          </cell>
          <cell r="J83">
            <v>16.012692000000001</v>
          </cell>
        </row>
        <row r="84">
          <cell r="B84">
            <v>683.18280000000004</v>
          </cell>
          <cell r="C84">
            <v>741.31875000000002</v>
          </cell>
          <cell r="I84">
            <v>16.254261000000003</v>
          </cell>
          <cell r="J84">
            <v>16.012692000000001</v>
          </cell>
        </row>
        <row r="85">
          <cell r="I85">
            <v>13.663656000000001</v>
          </cell>
          <cell r="J85">
            <v>14.826375000000001</v>
          </cell>
        </row>
        <row r="86">
          <cell r="B86">
            <v>834.34455000000003</v>
          </cell>
          <cell r="C86">
            <v>800.63459999999998</v>
          </cell>
          <cell r="I86">
            <v>13.663656000000001</v>
          </cell>
          <cell r="J86">
            <v>14.826375000000001</v>
          </cell>
        </row>
        <row r="87">
          <cell r="B87">
            <v>661.54094999999995</v>
          </cell>
          <cell r="C87">
            <v>741.31875000000002</v>
          </cell>
        </row>
        <row r="88">
          <cell r="I88">
            <v>16.686890999999999</v>
          </cell>
          <cell r="J88">
            <v>16.012692000000001</v>
          </cell>
        </row>
        <row r="89">
          <cell r="I89">
            <v>13.230818999999999</v>
          </cell>
          <cell r="J89">
            <v>14.826375000000001</v>
          </cell>
        </row>
        <row r="97">
          <cell r="B97">
            <v>212.74425000000002</v>
          </cell>
          <cell r="C97">
            <v>97.745400000000004</v>
          </cell>
          <cell r="I97">
            <v>4.2548850000000007</v>
          </cell>
          <cell r="J97">
            <v>1.9549080000000001</v>
          </cell>
        </row>
        <row r="98">
          <cell r="B98">
            <v>166.75919999999999</v>
          </cell>
          <cell r="C98">
            <v>74.747699999999995</v>
          </cell>
          <cell r="I98">
            <v>3.3351839999999999</v>
          </cell>
          <cell r="J98">
            <v>1.4949539999999999</v>
          </cell>
        </row>
        <row r="99">
          <cell r="B99">
            <v>120.75345</v>
          </cell>
          <cell r="C99">
            <v>51.75</v>
          </cell>
          <cell r="I99">
            <v>2.4150689999999999</v>
          </cell>
          <cell r="J99">
            <v>1.0349999999999999</v>
          </cell>
        </row>
        <row r="122">
          <cell r="B122">
            <v>199.39275000000001</v>
          </cell>
          <cell r="C122">
            <v>79.767449999999997</v>
          </cell>
          <cell r="D122">
            <v>75.803000000000011</v>
          </cell>
          <cell r="I122">
            <v>3.9878550000000001</v>
          </cell>
          <cell r="J122">
            <v>1.5953489999999999</v>
          </cell>
          <cell r="K122">
            <v>1.5160600000000002</v>
          </cell>
        </row>
        <row r="123">
          <cell r="B123">
            <v>175.95</v>
          </cell>
          <cell r="C123">
            <v>70.390350000000012</v>
          </cell>
          <cell r="D123">
            <v>66.521000000000001</v>
          </cell>
          <cell r="I123">
            <v>3.5189999999999997</v>
          </cell>
          <cell r="J123">
            <v>1.4078070000000003</v>
          </cell>
          <cell r="K123">
            <v>1.3304199999999999</v>
          </cell>
        </row>
        <row r="124">
          <cell r="B124">
            <v>152.48655000000002</v>
          </cell>
          <cell r="C124">
            <v>60.992550000000001</v>
          </cell>
          <cell r="D124">
            <v>57.239000000000004</v>
          </cell>
          <cell r="I124">
            <v>3.0497310000000004</v>
          </cell>
          <cell r="J124">
            <v>1.219851</v>
          </cell>
          <cell r="K124">
            <v>1.1447800000000001</v>
          </cell>
        </row>
        <row r="128">
          <cell r="B128">
            <v>231.56054999999998</v>
          </cell>
          <cell r="I128">
            <v>4.6312109999999995</v>
          </cell>
        </row>
        <row r="129">
          <cell r="B129">
            <v>99.36</v>
          </cell>
          <cell r="I129">
            <v>1.9872000000000001</v>
          </cell>
        </row>
        <row r="133">
          <cell r="B133">
            <v>80.59545</v>
          </cell>
          <cell r="I133">
            <v>1.611909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9"/>
  <sheetViews>
    <sheetView tabSelected="1" workbookViewId="0">
      <selection activeCell="H9" sqref="H9"/>
    </sheetView>
  </sheetViews>
  <sheetFormatPr baseColWidth="10" defaultRowHeight="15"/>
  <cols>
    <col min="1" max="1" width="26.5703125" bestFit="1" customWidth="1"/>
    <col min="2" max="2" width="21.7109375" customWidth="1"/>
    <col min="3" max="3" width="27.28515625" bestFit="1" customWidth="1"/>
    <col min="4" max="4" width="25.42578125" bestFit="1" customWidth="1"/>
    <col min="5" max="5" width="11" customWidth="1"/>
    <col min="6" max="6" width="29.85546875" customWidth="1"/>
  </cols>
  <sheetData>
    <row r="1" spans="1:6">
      <c r="A1" s="63" t="s">
        <v>66</v>
      </c>
      <c r="B1" s="63"/>
      <c r="C1" s="63"/>
      <c r="D1" s="63"/>
      <c r="E1" s="63"/>
    </row>
    <row r="2" spans="1:6">
      <c r="A2" s="1" t="s">
        <v>0</v>
      </c>
    </row>
    <row r="3" spans="1:6" ht="15.75" thickBot="1"/>
    <row r="4" spans="1:6">
      <c r="A4" s="51" t="s">
        <v>1</v>
      </c>
      <c r="B4" s="31" t="s">
        <v>2</v>
      </c>
      <c r="C4" s="31" t="s">
        <v>3</v>
      </c>
      <c r="D4" s="31" t="s">
        <v>4</v>
      </c>
      <c r="E4" s="32" t="s">
        <v>5</v>
      </c>
      <c r="F4" s="3"/>
    </row>
    <row r="5" spans="1:6">
      <c r="A5" s="16" t="s">
        <v>6</v>
      </c>
      <c r="B5" s="5">
        <f>'[1]2% 2024 CALCULO'!B2+'[1]2% 2024 CALCULO'!I2</f>
        <v>1536.0223859999999</v>
      </c>
      <c r="C5" s="5">
        <f>'[1]2% 2024 CALCULO'!C2+'[1]2% 2024 CALCULO'!J2</f>
        <v>76.802175000000005</v>
      </c>
      <c r="D5" s="5">
        <f>'[1]2% 2024 CALCULO'!D2+'[1]2% 2024 CALCULO'!K2</f>
        <v>64.049318999999997</v>
      </c>
      <c r="E5" s="17"/>
      <c r="F5" s="3"/>
    </row>
    <row r="6" spans="1:6">
      <c r="A6" s="16" t="s">
        <v>7</v>
      </c>
      <c r="B6" s="5">
        <f>'[1]2% 2024 CALCULO'!B3+'[1]2% 2024 CALCULO'!I3</f>
        <v>1326.3709229999999</v>
      </c>
      <c r="C6" s="5">
        <f>'[1]2% 2024 CALCULO'!C3+'[1]2% 2024 CALCULO'!J3</f>
        <v>66.319074000000001</v>
      </c>
      <c r="D6" s="5">
        <f>'[1]2% 2024 CALCULO'!D3+'[1]2% 2024 CALCULO'!K3</f>
        <v>53.122824000000001</v>
      </c>
      <c r="E6" s="17">
        <f>'[1]2% 2024 CALCULO'!E3+'[1]2% 2024 CALCULO'!L3</f>
        <v>686.26834199999996</v>
      </c>
      <c r="F6" s="3"/>
    </row>
    <row r="7" spans="1:6">
      <c r="A7" s="16" t="s">
        <v>8</v>
      </c>
      <c r="B7" s="5">
        <f>'[1]2% 2024 CALCULO'!B4+'[1]2% 2024 CALCULO'!I4</f>
        <v>1090.1791620000001</v>
      </c>
      <c r="C7" s="5">
        <f>'[1]2% 2024 CALCULO'!C4+'[1]2% 2024 CALCULO'!J4</f>
        <v>54.516348000000001</v>
      </c>
      <c r="D7" s="5">
        <f>'[1]2% 2024 CALCULO'!D4+'[1]2% 2024 CALCULO'!K4</f>
        <v>40.950603000000001</v>
      </c>
      <c r="E7" s="17">
        <f>'[1]2% 2024 CALCULO'!E4+'[1]2% 2024 CALCULO'!L4</f>
        <v>641.85504299999991</v>
      </c>
      <c r="F7" s="3"/>
    </row>
    <row r="8" spans="1:6">
      <c r="A8" s="16" t="s">
        <v>9</v>
      </c>
      <c r="B8" s="5">
        <f>'[1]2% 2024 CALCULO'!B5+'[1]2% 2024 CALCULO'!I5</f>
        <v>988.83900000000006</v>
      </c>
      <c r="C8" s="5">
        <f>'[1]2% 2024 CALCULO'!C5+'[1]2% 2024 CALCULO'!J5</f>
        <v>49.438430999999994</v>
      </c>
      <c r="D8" s="5">
        <f>'[1]2% 2024 CALCULO'!D5+'[1]2% 2024 CALCULO'!K5</f>
        <v>35.376506999999997</v>
      </c>
      <c r="E8" s="17">
        <f>'[1]2% 2024 CALCULO'!E5+'[1]2% 2024 CALCULO'!L5</f>
        <v>621.93398400000001</v>
      </c>
      <c r="F8" s="3"/>
    </row>
    <row r="9" spans="1:6">
      <c r="A9" s="16" t="s">
        <v>10</v>
      </c>
      <c r="B9" s="5">
        <f>'[1]2% 2024 CALCULO'!B6+'[1]2% 2024 CALCULO'!I6</f>
        <v>1326.3709229999999</v>
      </c>
      <c r="C9" s="5">
        <f>'[1]2% 2024 CALCULO'!C6+'[1]2% 2024 CALCULO'!J6</f>
        <v>66.319074000000001</v>
      </c>
      <c r="D9" s="5">
        <f>'[1]2% 2024 CALCULO'!D6+'[1]2% 2024 CALCULO'!K6</f>
        <v>53.122824000000001</v>
      </c>
      <c r="E9" s="17">
        <f>'[1]2% 2024 CALCULO'!E6+'[1]2% 2024 CALCULO'!L6</f>
        <v>686.26834199999996</v>
      </c>
      <c r="F9" s="3"/>
    </row>
    <row r="10" spans="1:6" ht="15.75" thickBot="1">
      <c r="A10" s="14" t="s">
        <v>11</v>
      </c>
      <c r="B10" s="19">
        <f>'[1]2% 2024 CALCULO'!B7+'[1]2% 2024 CALCULO'!I7</f>
        <v>1090.1791620000001</v>
      </c>
      <c r="C10" s="19">
        <f>'[1]2% 2024 CALCULO'!C7+'[1]2% 2024 CALCULO'!J7</f>
        <v>54.505791000000002</v>
      </c>
      <c r="D10" s="19">
        <f>'[1]2% 2024 CALCULO'!D7+'[1]2% 2024 CALCULO'!K7</f>
        <v>40.950603000000001</v>
      </c>
      <c r="E10" s="15">
        <f>'[1]2% 2024 CALCULO'!E7+'[1]2% 2024 CALCULO'!L7</f>
        <v>641.85504299999991</v>
      </c>
      <c r="F10" s="3"/>
    </row>
    <row r="11" spans="1:6" ht="15.75" thickBot="1">
      <c r="A11" s="3"/>
      <c r="B11" s="3"/>
      <c r="C11" s="3"/>
      <c r="D11" s="3"/>
    </row>
    <row r="12" spans="1:6">
      <c r="A12" s="64" t="s">
        <v>12</v>
      </c>
      <c r="B12" s="65"/>
      <c r="C12" s="65"/>
      <c r="D12" s="66"/>
    </row>
    <row r="13" spans="1:6">
      <c r="A13" s="36" t="s">
        <v>13</v>
      </c>
      <c r="B13" s="13" t="s">
        <v>14</v>
      </c>
      <c r="C13" s="13" t="s">
        <v>8</v>
      </c>
      <c r="D13" s="30" t="s">
        <v>9</v>
      </c>
    </row>
    <row r="14" spans="1:6">
      <c r="A14" s="16" t="s">
        <v>15</v>
      </c>
      <c r="B14" s="5">
        <f>'[1]2% 2024 CALCULO'!B20+'[1]2% 2024 CALCULO'!I20</f>
        <v>365.64169500000003</v>
      </c>
      <c r="C14" s="5">
        <f>'[1]2% 2024 CALCULO'!C20+'[1]2% 2024 CALCULO'!J20</f>
        <v>313.23674699999992</v>
      </c>
      <c r="D14" s="17">
        <f>'[1]2% 2024 CALCULO'!D20+'[1]2% 2024 CALCULO'!K20</f>
        <v>239.25120000000001</v>
      </c>
    </row>
    <row r="15" spans="1:6">
      <c r="A15" s="16" t="s">
        <v>16</v>
      </c>
      <c r="B15" s="5">
        <f>'[1]2% 2024 CALCULO'!B21+'[1]2% 2024 CALCULO'!I21</f>
        <v>349.93287900000001</v>
      </c>
      <c r="C15" s="5">
        <f>'[1]2% 2024 CALCULO'!C21+'[1]2% 2024 CALCULO'!J21</f>
        <v>297.50681700000001</v>
      </c>
      <c r="D15" s="17">
        <f>'[1]2% 2024 CALCULO'!D21+'[1]2% 2024 CALCULO'!K21</f>
        <v>223.54447500000001</v>
      </c>
    </row>
    <row r="16" spans="1:6">
      <c r="A16" s="16" t="s">
        <v>17</v>
      </c>
      <c r="B16" s="5">
        <f>'[1]2% 2024 CALCULO'!B22+'[1]2% 2024 CALCULO'!I22</f>
        <v>334.213506</v>
      </c>
      <c r="C16" s="5">
        <f>'[1]2% 2024 CALCULO'!C22+'[1]2% 2024 CALCULO'!J22</f>
        <v>281.798001</v>
      </c>
      <c r="D16" s="17">
        <f>'[1]2% 2024 CALCULO'!D22+'[1]2% 2024 CALCULO'!K22</f>
        <v>207.83565899999999</v>
      </c>
    </row>
    <row r="17" spans="1:4">
      <c r="A17" s="16" t="s">
        <v>18</v>
      </c>
      <c r="B17" s="5">
        <f>'[1]2% 2024 CALCULO'!B23+'[1]2% 2024 CALCULO'!I23</f>
        <v>349.96455000000003</v>
      </c>
      <c r="C17" s="5"/>
      <c r="D17" s="17"/>
    </row>
    <row r="18" spans="1:4" ht="15.75" thickBot="1">
      <c r="A18" s="14" t="s">
        <v>19</v>
      </c>
      <c r="B18" s="19">
        <f>'[1]2% 2024 CALCULO'!B24+'[1]2% 2024 CALCULO'!I24</f>
        <v>507.09493799999996</v>
      </c>
      <c r="C18" s="19"/>
      <c r="D18" s="15"/>
    </row>
    <row r="19" spans="1:4" s="3" customFormat="1" ht="15.75" thickBot="1"/>
    <row r="20" spans="1:4">
      <c r="A20" s="70" t="s">
        <v>20</v>
      </c>
      <c r="B20" s="71"/>
      <c r="C20" s="3"/>
    </row>
    <row r="21" spans="1:4">
      <c r="A21" s="36" t="s">
        <v>21</v>
      </c>
      <c r="B21" s="30" t="s">
        <v>22</v>
      </c>
      <c r="C21" s="3"/>
    </row>
    <row r="22" spans="1:4">
      <c r="A22" s="16" t="s">
        <v>7</v>
      </c>
      <c r="B22" s="17">
        <f>'[1]2% 2024 CALCULO'!B29+'[1]2% 2024 CALCULO'!I29</f>
        <v>442.91893500000003</v>
      </c>
      <c r="C22" s="3"/>
    </row>
    <row r="23" spans="1:4">
      <c r="A23" s="16" t="s">
        <v>8</v>
      </c>
      <c r="B23" s="17">
        <f>'[1]2% 2024 CALCULO'!B30+'[1]2% 2024 CALCULO'!I30</f>
        <v>390.50342999999998</v>
      </c>
      <c r="C23" s="3"/>
    </row>
    <row r="24" spans="1:4">
      <c r="A24" s="16" t="s">
        <v>9</v>
      </c>
      <c r="B24" s="17">
        <f>'[1]2% 2024 CALCULO'!B31+'[1]2% 2024 CALCULO'!I31</f>
        <v>316.54108799999995</v>
      </c>
      <c r="C24" s="3"/>
    </row>
    <row r="25" spans="1:4">
      <c r="A25" s="16" t="s">
        <v>10</v>
      </c>
      <c r="B25" s="17">
        <f>'[1]2% 2024 CALCULO'!B32+'[1]2% 2024 CALCULO'!I32</f>
        <v>442.91893500000003</v>
      </c>
      <c r="C25" s="3"/>
    </row>
    <row r="26" spans="1:4" ht="15.75" thickBot="1">
      <c r="A26" s="14" t="s">
        <v>11</v>
      </c>
      <c r="B26" s="15">
        <f>'[1]2% 2024 CALCULO'!B33+'[1]2% 2024 CALCULO'!I33</f>
        <v>390.50342999999998</v>
      </c>
      <c r="C26" s="3"/>
    </row>
    <row r="27" spans="1:4" ht="15.75" thickBot="1"/>
    <row r="28" spans="1:4">
      <c r="A28" s="51" t="s">
        <v>23</v>
      </c>
      <c r="B28" s="32" t="s">
        <v>22</v>
      </c>
      <c r="C28" s="3"/>
    </row>
    <row r="29" spans="1:4">
      <c r="A29" s="16" t="s">
        <v>7</v>
      </c>
      <c r="B29" s="17">
        <f>'[1]2% 2024 CALCULO'!B38+'[1]2% 2024 CALCULO'!I38</f>
        <v>427.178448</v>
      </c>
      <c r="C29" s="3"/>
    </row>
    <row r="30" spans="1:4">
      <c r="A30" s="16" t="s">
        <v>8</v>
      </c>
      <c r="B30" s="17">
        <f>'[1]2% 2024 CALCULO'!B39+'[1]2% 2024 CALCULO'!I39</f>
        <v>374.75238600000006</v>
      </c>
      <c r="C30" s="3"/>
    </row>
    <row r="31" spans="1:4">
      <c r="A31" s="16" t="s">
        <v>9</v>
      </c>
      <c r="B31" s="17">
        <f>'[1]2% 2024 CALCULO'!B40+'[1]2% 2024 CALCULO'!I40</f>
        <v>300.84282900000005</v>
      </c>
      <c r="C31" s="3"/>
    </row>
    <row r="32" spans="1:4" ht="15.75" thickBot="1">
      <c r="A32" s="14" t="s">
        <v>11</v>
      </c>
      <c r="B32" s="15">
        <f>'[1]2% 2024 CALCULO'!B41+'[1]2% 2024 CALCULO'!I41</f>
        <v>374.75238600000006</v>
      </c>
      <c r="C32" s="3"/>
    </row>
    <row r="33" spans="1:8" ht="15.75" thickBot="1"/>
    <row r="34" spans="1:8">
      <c r="A34" s="70" t="s">
        <v>24</v>
      </c>
      <c r="B34" s="72"/>
      <c r="C34" s="72"/>
      <c r="D34" s="71"/>
      <c r="E34" s="3"/>
    </row>
    <row r="35" spans="1:8">
      <c r="A35" s="28" t="s">
        <v>25</v>
      </c>
      <c r="B35" s="2"/>
      <c r="C35" s="2"/>
      <c r="D35" s="29"/>
      <c r="E35" s="3"/>
    </row>
    <row r="36" spans="1:8">
      <c r="A36" s="28" t="s">
        <v>13</v>
      </c>
      <c r="B36" s="13" t="s">
        <v>7</v>
      </c>
      <c r="C36" s="13" t="s">
        <v>8</v>
      </c>
      <c r="D36" s="30" t="s">
        <v>9</v>
      </c>
      <c r="E36" s="3"/>
    </row>
    <row r="37" spans="1:8">
      <c r="A37" s="16" t="s">
        <v>15</v>
      </c>
      <c r="B37" s="5">
        <f>'[1]2% 2024 CALCULO'!B48+'[1]2% 2024 CALCULO'!I48</f>
        <v>452.15631000000002</v>
      </c>
      <c r="C37" s="5">
        <f>'[1]2% 2024 CALCULO'!C48+'[1]2% 2024 CALCULO'!J48</f>
        <v>410.09722199999993</v>
      </c>
      <c r="D37" s="17">
        <f>'[1]2% 2024 CALCULO'!D48+'[1]2% 2024 CALCULO'!K48</f>
        <v>346.88190599999996</v>
      </c>
      <c r="E37" s="3"/>
    </row>
    <row r="38" spans="1:8">
      <c r="A38" s="16" t="s">
        <v>16</v>
      </c>
      <c r="B38" s="5">
        <f>'[1]2% 2024 CALCULO'!B49+'[1]2% 2024 CALCULO'!I49</f>
        <v>436.43693700000006</v>
      </c>
      <c r="C38" s="5">
        <f>'[1]2% 2024 CALCULO'!C49+'[1]2% 2024 CALCULO'!J49</f>
        <v>394.36729199999996</v>
      </c>
      <c r="D38" s="17">
        <f>'[1]2% 2024 CALCULO'!D49+'[1]2% 2024 CALCULO'!K49</f>
        <v>331.162533</v>
      </c>
      <c r="E38" s="3"/>
    </row>
    <row r="39" spans="1:8">
      <c r="A39" s="16" t="s">
        <v>17</v>
      </c>
      <c r="B39" s="5">
        <f>'[1]2% 2024 CALCULO'!B50+'[1]2% 2024 CALCULO'!I50</f>
        <v>420.759792</v>
      </c>
      <c r="C39" s="5">
        <f>'[1]2% 2024 CALCULO'!C50+'[1]2% 2024 CALCULO'!J50</f>
        <v>378.65847600000001</v>
      </c>
      <c r="D39" s="17">
        <f>'[1]2% 2024 CALCULO'!D50+'[1]2% 2024 CALCULO'!K50</f>
        <v>315.39037500000001</v>
      </c>
      <c r="E39" s="3"/>
    </row>
    <row r="40" spans="1:8" ht="15.75" thickBot="1">
      <c r="A40" s="14" t="s">
        <v>26</v>
      </c>
      <c r="B40" s="19">
        <f>'[1]2% 2024 CALCULO'!B51+'[1]2% 2024 CALCULO'!I51</f>
        <v>525.86528400000009</v>
      </c>
      <c r="C40" s="19"/>
      <c r="D40" s="15"/>
      <c r="E40" s="3"/>
    </row>
    <row r="41" spans="1:8" ht="15.75" thickBot="1">
      <c r="D41" s="6"/>
    </row>
    <row r="42" spans="1:8">
      <c r="A42" s="64" t="s">
        <v>27</v>
      </c>
      <c r="B42" s="66"/>
    </row>
    <row r="43" spans="1:8">
      <c r="A43" s="16" t="s">
        <v>7</v>
      </c>
      <c r="B43" s="17">
        <f>'[1]2% 2024 CALCULO'!B55+'[1]2% 2024 CALCULO'!I55</f>
        <v>477.89427599999999</v>
      </c>
      <c r="E43" s="3"/>
      <c r="F43" s="3"/>
    </row>
    <row r="44" spans="1:8">
      <c r="A44" s="16" t="s">
        <v>8</v>
      </c>
      <c r="B44" s="17">
        <f>'[1]2% 2024 CALCULO'!B56+'[1]2% 2024 CALCULO'!I56</f>
        <v>417.42377999999997</v>
      </c>
      <c r="E44" s="3"/>
      <c r="F44" s="3"/>
      <c r="G44" s="7"/>
    </row>
    <row r="45" spans="1:8" ht="15.75" thickBot="1">
      <c r="A45" s="14" t="s">
        <v>9</v>
      </c>
      <c r="B45" s="15">
        <f>'[1]2% 2024 CALCULO'!B57+'[1]2% 2024 CALCULO'!I57</f>
        <v>390.20783399999999</v>
      </c>
      <c r="E45" s="3"/>
      <c r="F45" s="6"/>
      <c r="G45" s="8"/>
      <c r="H45" s="8"/>
    </row>
    <row r="46" spans="1:8" ht="15.75" thickBot="1">
      <c r="A46" s="3"/>
      <c r="B46" s="6"/>
      <c r="C46" s="6"/>
      <c r="E46" s="3"/>
      <c r="F46" s="6"/>
      <c r="G46" s="8"/>
      <c r="H46" s="8"/>
    </row>
    <row r="47" spans="1:8">
      <c r="A47" s="18" t="s">
        <v>28</v>
      </c>
      <c r="B47" s="31" t="s">
        <v>29</v>
      </c>
      <c r="C47" s="32" t="s">
        <v>30</v>
      </c>
      <c r="E47" s="3"/>
      <c r="F47" s="6"/>
      <c r="G47" s="8"/>
      <c r="H47" s="8"/>
    </row>
    <row r="48" spans="1:8">
      <c r="A48" s="16" t="s">
        <v>7</v>
      </c>
      <c r="B48" s="4">
        <v>10</v>
      </c>
      <c r="C48" s="17">
        <f>31.56*B48</f>
        <v>315.59999999999997</v>
      </c>
      <c r="E48" s="3"/>
      <c r="F48" s="6"/>
      <c r="G48" s="8"/>
      <c r="H48" s="8"/>
    </row>
    <row r="49" spans="1:8">
      <c r="A49" s="16" t="s">
        <v>8</v>
      </c>
      <c r="B49" s="4">
        <v>8</v>
      </c>
      <c r="C49" s="17">
        <f t="shared" ref="C49:C50" si="0">31.56*B49</f>
        <v>252.48</v>
      </c>
      <c r="E49" s="3"/>
      <c r="F49" s="6"/>
      <c r="G49" s="8"/>
      <c r="H49" s="8"/>
    </row>
    <row r="50" spans="1:8" ht="15.75" thickBot="1">
      <c r="A50" s="14" t="s">
        <v>9</v>
      </c>
      <c r="B50" s="33">
        <v>6</v>
      </c>
      <c r="C50" s="15">
        <f t="shared" si="0"/>
        <v>189.35999999999999</v>
      </c>
      <c r="E50" s="3"/>
      <c r="F50" s="6"/>
      <c r="G50" s="8"/>
    </row>
    <row r="51" spans="1:8" ht="15.75" thickBot="1">
      <c r="A51" s="60"/>
      <c r="B51" s="61"/>
      <c r="C51" s="62"/>
      <c r="E51" s="3"/>
      <c r="F51" s="6"/>
      <c r="G51" s="8"/>
    </row>
    <row r="52" spans="1:8" ht="15.75" thickBot="1">
      <c r="A52" s="59" t="s">
        <v>69</v>
      </c>
      <c r="B52" s="57" t="s">
        <v>13</v>
      </c>
      <c r="C52" s="57" t="s">
        <v>70</v>
      </c>
      <c r="D52" s="58" t="s">
        <v>71</v>
      </c>
    </row>
    <row r="53" spans="1:8">
      <c r="A53" s="53" t="s">
        <v>6</v>
      </c>
      <c r="B53" s="54" t="s">
        <v>72</v>
      </c>
      <c r="C53" s="55">
        <v>51.68</v>
      </c>
      <c r="D53" s="56">
        <v>118.04</v>
      </c>
    </row>
    <row r="54" spans="1:8">
      <c r="A54" s="43" t="s">
        <v>7</v>
      </c>
      <c r="B54" s="44" t="s">
        <v>73</v>
      </c>
      <c r="C54" s="45">
        <v>40.68</v>
      </c>
      <c r="D54" s="46">
        <v>92.9</v>
      </c>
    </row>
    <row r="55" spans="1:8">
      <c r="A55" s="43" t="s">
        <v>8</v>
      </c>
      <c r="B55" s="44" t="s">
        <v>74</v>
      </c>
      <c r="C55" s="45">
        <v>31.24</v>
      </c>
      <c r="D55" s="46">
        <v>71.349999999999994</v>
      </c>
    </row>
    <row r="56" spans="1:8" ht="15.75" thickBot="1">
      <c r="A56" s="47" t="s">
        <v>9</v>
      </c>
      <c r="B56" s="48" t="s">
        <v>75</v>
      </c>
      <c r="C56" s="49">
        <v>24.72</v>
      </c>
      <c r="D56" s="50">
        <v>56.45</v>
      </c>
    </row>
    <row r="57" spans="1:8" ht="15.75" thickBot="1">
      <c r="A57" s="3"/>
      <c r="B57" s="3"/>
      <c r="C57" s="3"/>
    </row>
    <row r="58" spans="1:8">
      <c r="A58" s="70" t="s">
        <v>76</v>
      </c>
      <c r="B58" s="72"/>
      <c r="C58" s="71"/>
    </row>
    <row r="59" spans="1:8">
      <c r="A59" s="16" t="s">
        <v>31</v>
      </c>
      <c r="B59" s="2" t="s">
        <v>22</v>
      </c>
      <c r="C59" s="29" t="s">
        <v>32</v>
      </c>
    </row>
    <row r="60" spans="1:8">
      <c r="A60" s="16" t="s">
        <v>33</v>
      </c>
      <c r="B60" s="5">
        <f>'[1]2% 2024 CALCULO'!B69+'[1]2% 2024 CALCULO'!I69</f>
        <v>1851.0327090000001</v>
      </c>
      <c r="C60" s="17">
        <f>'[1]2% 2024 CALCULO'!C69+'[1]2% 2024 CALCULO'!J69</f>
        <v>1440.6398910000003</v>
      </c>
    </row>
    <row r="61" spans="1:8">
      <c r="A61" s="16" t="s">
        <v>34</v>
      </c>
      <c r="B61" s="5">
        <f>'[1]2% 2024 CALCULO'!B70+'[1]2% 2024 CALCULO'!I70</f>
        <v>1851.0327090000001</v>
      </c>
      <c r="C61" s="17">
        <f>'[1]2% 2024 CALCULO'!C70+'[1]2% 2024 CALCULO'!J70</f>
        <v>932.52092400000004</v>
      </c>
    </row>
    <row r="62" spans="1:8">
      <c r="A62" s="16" t="s">
        <v>35</v>
      </c>
      <c r="B62" s="5">
        <f>'[1]2% 2024 CALCULO'!B71+'[1]2% 2024 CALCULO'!I71</f>
        <v>1851.0327090000001</v>
      </c>
      <c r="C62" s="17">
        <f>'[1]2% 2024 CALCULO'!C71+'[1]2% 2024 CALCULO'!J71</f>
        <v>817.57630800000004</v>
      </c>
    </row>
    <row r="63" spans="1:8">
      <c r="A63" s="16" t="s">
        <v>36</v>
      </c>
      <c r="B63" s="5">
        <f>'[1]2% 2024 CALCULO'!B72+'[1]2% 2024 CALCULO'!I72</f>
        <v>1851.0327090000001</v>
      </c>
      <c r="C63" s="17">
        <f>'[1]2% 2024 CALCULO'!C72+'[1]2% 2024 CALCULO'!J72</f>
        <v>632.49098400000003</v>
      </c>
    </row>
    <row r="64" spans="1:8">
      <c r="A64" s="16" t="s">
        <v>37</v>
      </c>
      <c r="B64" s="5">
        <f>'[1]2% 2024 CALCULO'!B73+'[1]2% 2024 CALCULO'!I73</f>
        <v>1851.0327090000001</v>
      </c>
      <c r="C64" s="17">
        <f>'[1]2% 2024 CALCULO'!C73+'[1]2% 2024 CALCULO'!J73</f>
        <v>632.49098400000003</v>
      </c>
    </row>
    <row r="65" spans="1:3">
      <c r="A65" s="16" t="s">
        <v>38</v>
      </c>
      <c r="B65" s="5"/>
      <c r="C65" s="17"/>
    </row>
    <row r="66" spans="1:3">
      <c r="A66" s="16" t="s">
        <v>39</v>
      </c>
      <c r="B66" s="5">
        <f>'[1]2% 2024 CALCULO'!B75+'[1]2% 2024 CALCULO'!I75</f>
        <v>1826.8255079999999</v>
      </c>
      <c r="C66" s="17">
        <f>'[1]2% 2024 CALCULO'!C75+'[1]2% 2024 CALCULO'!J75</f>
        <v>1243.4562450000001</v>
      </c>
    </row>
    <row r="67" spans="1:3" ht="15.75" thickBot="1">
      <c r="A67" s="14" t="s">
        <v>36</v>
      </c>
      <c r="B67" s="19">
        <f>'[1]2% 2024 CALCULO'!B76+'[1]2% 2024 CALCULO'!I76</f>
        <v>1826.8255079999999</v>
      </c>
      <c r="C67" s="15">
        <f>'[1]2% 2024 CALCULO'!C76+'[1]2% 2024 CALCULO'!J76</f>
        <v>632.49098400000003</v>
      </c>
    </row>
    <row r="68" spans="1:3" ht="15.75" thickBot="1">
      <c r="B68" s="8"/>
      <c r="C68" s="8"/>
    </row>
    <row r="69" spans="1:3">
      <c r="A69" s="64" t="s">
        <v>24</v>
      </c>
      <c r="B69" s="65"/>
      <c r="C69" s="66"/>
    </row>
    <row r="70" spans="1:3">
      <c r="A70" s="36" t="s">
        <v>40</v>
      </c>
      <c r="B70" s="13" t="s">
        <v>41</v>
      </c>
      <c r="C70" s="30" t="s">
        <v>42</v>
      </c>
    </row>
    <row r="71" spans="1:3">
      <c r="A71" s="16" t="s">
        <v>33</v>
      </c>
      <c r="B71" s="5">
        <f>'[1]2% 2024 CALCULO'!B80+'[1]2% 2024 CALCULO'!I82</f>
        <v>961.11983699999996</v>
      </c>
      <c r="C71" s="17">
        <f>'[1]2% 2024 CALCULO'!C80+'[1]2% 2024 CALCULO'!J82</f>
        <v>846.90365400000007</v>
      </c>
    </row>
    <row r="72" spans="1:3">
      <c r="A72" s="16" t="s">
        <v>34</v>
      </c>
      <c r="B72" s="5">
        <f>'[1]2% 2024 CALCULO'!B81+'[1]2% 2024 CALCULO'!I83</f>
        <v>873.05334300000004</v>
      </c>
      <c r="C72" s="17">
        <f>'[1]2% 2024 CALCULO'!C81+'[1]2% 2024 CALCULO'!J83</f>
        <v>816.64729199999999</v>
      </c>
    </row>
    <row r="73" spans="1:3">
      <c r="A73" s="16" t="s">
        <v>35</v>
      </c>
      <c r="B73" s="5">
        <f>'[1]2% 2024 CALCULO'!B82+'[1]2% 2024 CALCULO'!I84</f>
        <v>828.96731100000011</v>
      </c>
      <c r="C73" s="17">
        <f>'[1]2% 2024 CALCULO'!C82+'[1]2% 2024 CALCULO'!J84</f>
        <v>816.64729199999999</v>
      </c>
    </row>
    <row r="74" spans="1:3">
      <c r="A74" s="16" t="s">
        <v>36</v>
      </c>
      <c r="B74" s="5">
        <f>'[1]2% 2024 CALCULO'!B83+'[1]2% 2024 CALCULO'!I85</f>
        <v>696.84645599999999</v>
      </c>
      <c r="C74" s="17">
        <f>'[1]2% 2024 CALCULO'!C83+'[1]2% 2024 CALCULO'!J85</f>
        <v>756.14512500000001</v>
      </c>
    </row>
    <row r="75" spans="1:3">
      <c r="A75" s="16" t="s">
        <v>37</v>
      </c>
      <c r="B75" s="5">
        <f>'[1]2% 2024 CALCULO'!B84+'[1]2% 2024 CALCULO'!I86</f>
        <v>696.84645599999999</v>
      </c>
      <c r="C75" s="17">
        <f>'[1]2% 2024 CALCULO'!C84+'[1]2% 2024 CALCULO'!J86</f>
        <v>756.14512500000001</v>
      </c>
    </row>
    <row r="76" spans="1:3">
      <c r="A76" s="36" t="s">
        <v>38</v>
      </c>
      <c r="B76" s="13" t="s">
        <v>41</v>
      </c>
      <c r="C76" s="30" t="s">
        <v>42</v>
      </c>
    </row>
    <row r="77" spans="1:3">
      <c r="A77" s="16" t="s">
        <v>39</v>
      </c>
      <c r="B77" s="5">
        <f>'[1]2% 2024 CALCULO'!B86+'[1]2% 2024 CALCULO'!I88</f>
        <v>851.03144099999997</v>
      </c>
      <c r="C77" s="17">
        <f>'[1]2% 2024 CALCULO'!C86+'[1]2% 2024 CALCULO'!J88</f>
        <v>816.64729199999999</v>
      </c>
    </row>
    <row r="78" spans="1:3" ht="15.75" thickBot="1">
      <c r="A78" s="14" t="s">
        <v>36</v>
      </c>
      <c r="B78" s="19">
        <f>'[1]2% 2024 CALCULO'!B87+'[1]2% 2024 CALCULO'!I89</f>
        <v>674.77176899999995</v>
      </c>
      <c r="C78" s="15">
        <f>'[1]2% 2024 CALCULO'!C87+'[1]2% 2024 CALCULO'!J89</f>
        <v>756.14512500000001</v>
      </c>
    </row>
    <row r="79" spans="1:3" ht="15.75" thickBot="1"/>
    <row r="80" spans="1:3">
      <c r="A80" s="64" t="s">
        <v>43</v>
      </c>
      <c r="B80" s="65"/>
      <c r="C80" s="66"/>
    </row>
    <row r="81" spans="1:3">
      <c r="A81" s="67" t="s">
        <v>44</v>
      </c>
      <c r="B81" s="68"/>
      <c r="C81" s="69"/>
    </row>
    <row r="82" spans="1:3">
      <c r="A82" s="28"/>
      <c r="B82" s="13" t="s">
        <v>45</v>
      </c>
      <c r="C82" s="30" t="s">
        <v>46</v>
      </c>
    </row>
    <row r="83" spans="1:3">
      <c r="A83" s="16" t="s">
        <v>7</v>
      </c>
      <c r="B83" s="5">
        <f>'[1]2% 2024 CALCULO'!B97+'[1]2% 2024 CALCULO'!I97</f>
        <v>216.99913500000002</v>
      </c>
      <c r="C83" s="17">
        <f>'[1]2% 2024 CALCULO'!C97+'[1]2% 2024 CALCULO'!J97</f>
        <v>99.700308000000007</v>
      </c>
    </row>
    <row r="84" spans="1:3">
      <c r="A84" s="16" t="s">
        <v>8</v>
      </c>
      <c r="B84" s="5">
        <f>'[1]2% 2024 CALCULO'!B98+'[1]2% 2024 CALCULO'!I98</f>
        <v>170.09438399999999</v>
      </c>
      <c r="C84" s="17">
        <f>'[1]2% 2024 CALCULO'!C98+'[1]2% 2024 CALCULO'!J98</f>
        <v>76.242653999999987</v>
      </c>
    </row>
    <row r="85" spans="1:3">
      <c r="A85" s="16" t="s">
        <v>9</v>
      </c>
      <c r="B85" s="5">
        <f>'[1]2% 2024 CALCULO'!B99+'[1]2% 2024 CALCULO'!I99</f>
        <v>123.168519</v>
      </c>
      <c r="C85" s="17">
        <f>'[1]2% 2024 CALCULO'!C99+'[1]2% 2024 CALCULO'!J99</f>
        <v>52.784999999999997</v>
      </c>
    </row>
    <row r="86" spans="1:3">
      <c r="A86" s="34"/>
      <c r="B86" s="3"/>
      <c r="C86" s="35"/>
    </row>
    <row r="87" spans="1:3">
      <c r="A87" s="36" t="s">
        <v>47</v>
      </c>
      <c r="B87" s="13" t="s">
        <v>48</v>
      </c>
      <c r="C87" s="30" t="s">
        <v>49</v>
      </c>
    </row>
    <row r="88" spans="1:3">
      <c r="A88" s="37">
        <v>160.9</v>
      </c>
      <c r="B88" s="5">
        <v>80.45</v>
      </c>
      <c r="C88" s="17">
        <v>80.45</v>
      </c>
    </row>
    <row r="89" spans="1:3">
      <c r="A89" s="38"/>
      <c r="B89" s="6"/>
      <c r="C89" s="39"/>
    </row>
    <row r="90" spans="1:3">
      <c r="A90" s="52" t="s">
        <v>50</v>
      </c>
      <c r="B90" s="9" t="s">
        <v>31</v>
      </c>
      <c r="C90" s="40" t="s">
        <v>51</v>
      </c>
    </row>
    <row r="91" spans="1:3" ht="15.75" thickBot="1">
      <c r="A91" s="25" t="s">
        <v>52</v>
      </c>
      <c r="B91" s="41">
        <f>31.56*4</f>
        <v>126.24</v>
      </c>
      <c r="C91" s="42">
        <f>31.56*3</f>
        <v>94.679999999999993</v>
      </c>
    </row>
    <row r="92" spans="1:3" ht="15.75" thickBot="1">
      <c r="A92" s="11"/>
      <c r="B92" s="11"/>
      <c r="C92" s="11"/>
    </row>
    <row r="93" spans="1:3">
      <c r="A93" s="20" t="s">
        <v>53</v>
      </c>
      <c r="B93" s="21" t="s">
        <v>54</v>
      </c>
      <c r="C93" s="22" t="s">
        <v>55</v>
      </c>
    </row>
    <row r="94" spans="1:3">
      <c r="A94" s="23" t="s">
        <v>14</v>
      </c>
      <c r="B94" s="10" t="s">
        <v>56</v>
      </c>
      <c r="C94" s="24" t="s">
        <v>67</v>
      </c>
    </row>
    <row r="95" spans="1:3">
      <c r="A95" s="23" t="s">
        <v>8</v>
      </c>
      <c r="B95" s="10" t="s">
        <v>57</v>
      </c>
      <c r="C95" s="24"/>
    </row>
    <row r="96" spans="1:3">
      <c r="A96" s="23" t="s">
        <v>9</v>
      </c>
      <c r="B96" s="10" t="s">
        <v>56</v>
      </c>
      <c r="C96" s="24" t="s">
        <v>68</v>
      </c>
    </row>
    <row r="97" spans="1:4" ht="15.75" thickBot="1">
      <c r="A97" s="25"/>
      <c r="B97" s="26"/>
      <c r="C97" s="27"/>
    </row>
    <row r="98" spans="1:4" ht="15.75" thickBot="1">
      <c r="A98" s="12"/>
      <c r="B98" s="12"/>
      <c r="C98" s="12"/>
    </row>
    <row r="99" spans="1:4">
      <c r="A99" s="51" t="s">
        <v>58</v>
      </c>
      <c r="B99" s="31" t="s">
        <v>59</v>
      </c>
      <c r="C99" s="31" t="s">
        <v>60</v>
      </c>
      <c r="D99" s="32" t="s">
        <v>61</v>
      </c>
    </row>
    <row r="100" spans="1:4">
      <c r="A100" s="16" t="s">
        <v>7</v>
      </c>
      <c r="B100" s="5">
        <f>'[1]2% 2024 CALCULO'!B122+'[1]2% 2024 CALCULO'!I122</f>
        <v>203.380605</v>
      </c>
      <c r="C100" s="5">
        <f>'[1]2% 2024 CALCULO'!C122+'[1]2% 2024 CALCULO'!J122</f>
        <v>81.362798999999995</v>
      </c>
      <c r="D100" s="17">
        <f>'[1]2% 2024 CALCULO'!D122+'[1]2% 2024 CALCULO'!K122</f>
        <v>77.319060000000007</v>
      </c>
    </row>
    <row r="101" spans="1:4">
      <c r="A101" s="16" t="s">
        <v>8</v>
      </c>
      <c r="B101" s="5">
        <f>'[1]2% 2024 CALCULO'!B123+'[1]2% 2024 CALCULO'!I123</f>
        <v>179.46899999999999</v>
      </c>
      <c r="C101" s="5">
        <f>'[1]2% 2024 CALCULO'!C123+'[1]2% 2024 CALCULO'!J123</f>
        <v>71.798157000000018</v>
      </c>
      <c r="D101" s="17">
        <f>'[1]2% 2024 CALCULO'!D123+'[1]2% 2024 CALCULO'!K123</f>
        <v>67.851420000000005</v>
      </c>
    </row>
    <row r="102" spans="1:4" ht="15.75" thickBot="1">
      <c r="A102" s="14" t="s">
        <v>9</v>
      </c>
      <c r="B102" s="19">
        <f>'[1]2% 2024 CALCULO'!B124+'[1]2% 2024 CALCULO'!I124</f>
        <v>155.53628100000003</v>
      </c>
      <c r="C102" s="19">
        <f>'[1]2% 2024 CALCULO'!C124+'[1]2% 2024 CALCULO'!J124</f>
        <v>62.212401</v>
      </c>
      <c r="D102" s="15">
        <f>'[1]2% 2024 CALCULO'!D124+'[1]2% 2024 CALCULO'!K124</f>
        <v>58.383780000000002</v>
      </c>
    </row>
    <row r="103" spans="1:4" ht="15.75" thickBot="1">
      <c r="B103" s="8"/>
      <c r="C103" s="8"/>
      <c r="D103" s="8"/>
    </row>
    <row r="104" spans="1:4">
      <c r="A104" s="64" t="s">
        <v>62</v>
      </c>
      <c r="B104" s="66"/>
    </row>
    <row r="105" spans="1:4">
      <c r="A105" s="16" t="s">
        <v>63</v>
      </c>
      <c r="B105" s="17">
        <f>'[1]2% 2024 CALCULO'!B128+'[1]2% 2024 CALCULO'!I128</f>
        <v>236.19176099999999</v>
      </c>
    </row>
    <row r="106" spans="1:4" ht="15.75" thickBot="1">
      <c r="A106" s="14" t="s">
        <v>64</v>
      </c>
      <c r="B106" s="15">
        <f>'[1]2% 2024 CALCULO'!B129+'[1]2% 2024 CALCULO'!I129</f>
        <v>101.3472</v>
      </c>
    </row>
    <row r="107" spans="1:4" ht="15.75" thickBot="1">
      <c r="B107" s="8"/>
    </row>
    <row r="108" spans="1:4">
      <c r="A108" s="64" t="s">
        <v>65</v>
      </c>
      <c r="B108" s="66"/>
    </row>
    <row r="109" spans="1:4" ht="15.75" thickBot="1">
      <c r="A109" s="14" t="s">
        <v>7</v>
      </c>
      <c r="B109" s="15">
        <f>'[1]2% 2024 CALCULO'!B133+'[1]2% 2024 CALCULO'!I133</f>
        <v>82.207358999999997</v>
      </c>
    </row>
  </sheetData>
  <mergeCells count="11">
    <mergeCell ref="A1:E1"/>
    <mergeCell ref="A80:C80"/>
    <mergeCell ref="A81:C81"/>
    <mergeCell ref="A104:B104"/>
    <mergeCell ref="A108:B108"/>
    <mergeCell ref="A12:D12"/>
    <mergeCell ref="A20:B20"/>
    <mergeCell ref="A34:D34"/>
    <mergeCell ref="A42:B42"/>
    <mergeCell ref="A58:C58"/>
    <mergeCell ref="A69:C69"/>
  </mergeCells>
  <pageMargins left="0.25" right="0.25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Justicia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Tablas retributivas personal administración justicia (subida 2% año 2024)</dc:title>
  <dc:creator>DGA</dc:creator>
  <cp:lastModifiedBy>Usuario</cp:lastModifiedBy>
  <cp:lastPrinted>2024-09-27T07:45:10Z</cp:lastPrinted>
  <dcterms:created xsi:type="dcterms:W3CDTF">2024-07-08T11:47:17Z</dcterms:created>
  <dcterms:modified xsi:type="dcterms:W3CDTF">2024-10-01T10:38:17Z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RETRIBUTIVAS SUBIDA 2% AÑO 2024.xlsx</vt:lpwstr>
  </property>
</Properties>
</file>