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730" windowHeight="11760"/>
  </bookViews>
  <sheets>
    <sheet name="RESERVADOS" sheetId="1" r:id="rId1"/>
  </sheets>
  <calcPr calcId="162913"/>
</workbook>
</file>

<file path=xl/calcChain.xml><?xml version="1.0" encoding="utf-8"?>
<calcChain xmlns="http://schemas.openxmlformats.org/spreadsheetml/2006/main">
  <c r="I30" i="1"/>
  <c r="I25"/>
  <c r="I19"/>
  <c r="I56"/>
  <c r="I37"/>
  <c r="I45"/>
  <c r="I50"/>
  <c r="I53"/>
  <c r="I54"/>
  <c r="I8"/>
  <c r="I11"/>
  <c r="I52"/>
  <c r="I39"/>
</calcChain>
</file>

<file path=xl/comments1.xml><?xml version="1.0" encoding="utf-8"?>
<comments xmlns="http://schemas.openxmlformats.org/spreadsheetml/2006/main">
  <authors>
    <author>DGA</author>
    <author>HERMINIA MURCIANO GIL</author>
  </authors>
  <commentList>
    <comment ref="D5" authorId="0">
      <text>
        <r>
          <rPr>
            <sz val="8"/>
            <color indexed="81"/>
            <rFont val="Tahoma"/>
            <family val="2"/>
          </rPr>
          <t>1. El nº con que lo identifique la entidad contratante</t>
        </r>
      </text>
    </comment>
    <comment ref="I5" authorId="1">
      <text>
        <r>
          <rPr>
            <sz val="8"/>
            <color indexed="81"/>
            <rFont val="Tahoma"/>
            <family val="2"/>
          </rPr>
          <t>2. Importe de la reserva en el periodo en que se informa: 3M/6M/9M/ANUAL</t>
        </r>
      </text>
    </comment>
    <comment ref="D6" authorId="0">
      <text>
        <r>
          <rPr>
            <b/>
            <sz val="8"/>
            <color indexed="81"/>
            <rFont val="Tahoma"/>
            <family val="2"/>
          </rPr>
          <t>DGA:</t>
        </r>
        <r>
          <rPr>
            <sz val="8"/>
            <color indexed="81"/>
            <rFont val="Tahoma"/>
            <family val="2"/>
          </rPr>
          <t xml:space="preserve">
El nº con que lo identifique la entidad contratante</t>
        </r>
      </text>
    </comment>
  </commentList>
</comments>
</file>

<file path=xl/sharedStrings.xml><?xml version="1.0" encoding="utf-8"?>
<sst xmlns="http://schemas.openxmlformats.org/spreadsheetml/2006/main" count="337" uniqueCount="157">
  <si>
    <t>TIPO DE CONTRATO</t>
  </si>
  <si>
    <t>DENOMINACION-OBJETO DEL CONTRATO</t>
  </si>
  <si>
    <t>FORMULARIO PARA LA RENDICION DE LA INFORMACION TRIMESTRAL A LA COMISION DE HACIENDA, PRESUPUESTOS Y ADMINISTRACION PÚBLICA DE LAS CORTES DE ARAGÓN</t>
  </si>
  <si>
    <t>ADJUDICATARIO</t>
  </si>
  <si>
    <t>TIPO ENTIDAD</t>
  </si>
  <si>
    <t>PROCEDIMIENTO
ADJUDICACIÓN</t>
  </si>
  <si>
    <t>FECHA DE ADJUDICACION INICIAL
DD/MM/AA</t>
  </si>
  <si>
    <r>
      <t>Nº EXPEDIENTE</t>
    </r>
    <r>
      <rPr>
        <b/>
        <vertAlign val="superscript"/>
        <sz val="9"/>
        <rFont val="Calibri"/>
        <family val="2"/>
      </rPr>
      <t>1</t>
    </r>
  </si>
  <si>
    <t>NIF</t>
  </si>
  <si>
    <t>NIF
ENTIDAD CONTRATANTE</t>
  </si>
  <si>
    <r>
      <t xml:space="preserve">IMPORTE DE LA RESERVA EN EL PERIODO 
IVA INCLUIDO </t>
    </r>
    <r>
      <rPr>
        <b/>
        <vertAlign val="superscript"/>
        <sz val="9"/>
        <rFont val="Calibri"/>
        <family val="2"/>
      </rPr>
      <t>2</t>
    </r>
  </si>
  <si>
    <t>ENTIDAD CONTRATANTE</t>
  </si>
  <si>
    <t>SERVICIOS</t>
  </si>
  <si>
    <t>CENTRO ESPECIAL EMPLEO</t>
  </si>
  <si>
    <t>EMPRESA INSERCIÓN</t>
  </si>
  <si>
    <t>Q5095004G</t>
  </si>
  <si>
    <t>CONTRATO MENOR</t>
  </si>
  <si>
    <t>INSERCIÓN Y TRABAJO, S.L.</t>
  </si>
  <si>
    <t>B50799014</t>
  </si>
  <si>
    <t>TOTAL</t>
  </si>
  <si>
    <t>ENTIDADES DE DERECHO PÚBLICO, FUNDACIONES, CONSORCIOS Y EMPRESAS</t>
  </si>
  <si>
    <t>CONTRATO DE PRESTACIÓN DEL SERVICIO DE JARDINERÍA EN EL MONASTERIO DE NUESTRA SEÑORA DE RUEDA</t>
  </si>
  <si>
    <t>B50770791</t>
  </si>
  <si>
    <t>MENOR</t>
  </si>
  <si>
    <t>A-22262265</t>
  </si>
  <si>
    <t>Rey Ardid S.L.</t>
  </si>
  <si>
    <t xml:space="preserve">TOTAL
</t>
  </si>
  <si>
    <t>B99216129</t>
  </si>
  <si>
    <t>Q-5095008-H</t>
  </si>
  <si>
    <t>INTEGRACIÓN LABORAL ARCADIA, S.L</t>
  </si>
  <si>
    <t>B22245633</t>
  </si>
  <si>
    <t>Q5000836F</t>
  </si>
  <si>
    <t>B44180586</t>
  </si>
  <si>
    <t>CORPORACION ARAGONESA DE RADIO Y TELEVISIÓN</t>
  </si>
  <si>
    <t>Q5000654C</t>
  </si>
  <si>
    <t>CONTRATACIÓN RESERVADA A CENTROS ESPECIALES DE EMPLEO DEL SERVICIO DE GESTIÓN DE LA RECEPCIÓN DEL CENTRO DE INVESTIGACIÓN BIOMÉDICA DE ARAGÓN (CIBA).</t>
  </si>
  <si>
    <t>SERVICIOS INTEGRALES DE FINCAS DE ARAGÓN, S.L.</t>
  </si>
  <si>
    <t>B50856160</t>
  </si>
  <si>
    <t>A81098642</t>
  </si>
  <si>
    <t>SOCIEDAD - GESTIÓN DE RESIDUOS HUESCA, S.A.U.</t>
  </si>
  <si>
    <t>INSTITUTO TECNOLÓGICO DE ARAGÓN (ITA)</t>
  </si>
  <si>
    <t>INSTITUTO ARAGONÉS DE FOMENTO (IAF)</t>
  </si>
  <si>
    <t>INSTITUTO ARAGONÉS DE CIENCIAS DE LA SALUD (IACS)</t>
  </si>
  <si>
    <t>CONTRATOS RESERVADOS - 2020</t>
  </si>
  <si>
    <r>
      <t>Ley 10/2019, de 30 de diciembre - Artículo 52.c) Debe enviarse trimestralmente a la Comisión de Hacienda, Presupuestos y Administración Pública de Las Cortes información relativa a: "</t>
    </r>
    <r>
      <rPr>
        <i/>
        <sz val="10"/>
        <rFont val="Arial"/>
        <family val="2"/>
      </rPr>
      <t>Grado de cumplimiento, por organismo o entidad concedente, del porcentaje de contratos reservados a los efectos del artículo 7 de la Ley 3/2011, de 24 de febrero, de medidas en materia de Contratos del Sector Público de Aragón, según lo establecido en la disposición adicional decimonovena de la presente ley</t>
    </r>
    <r>
      <rPr>
        <sz val="10"/>
        <rFont val="Arial"/>
      </rPr>
      <t xml:space="preserve"> (establece en el </t>
    </r>
    <r>
      <rPr>
        <b/>
        <sz val="10"/>
        <rFont val="Arial"/>
        <family val="2"/>
      </rPr>
      <t>3% el porcentaje mínimo de reservas sociales a aplicar sobre el importe total anual de su contratación de suministros y servicios precisos para su funcionamiento ordinario realizada en el último ejercicio cerrado</t>
    </r>
    <r>
      <rPr>
        <sz val="10"/>
        <rFont val="Arial"/>
      </rPr>
      <t>).</t>
    </r>
  </si>
  <si>
    <t>% DEL IMPORTE DE RESERVAS SOBRE EL IMPORTE TOTAL</t>
  </si>
  <si>
    <t>CMP 02_2020</t>
  </si>
  <si>
    <t>Contrato Menor Nº 10/2020</t>
  </si>
  <si>
    <t>Limpieza instalaciones de GRHUSA en Huesca (Oficinas, Taller, Báscula, Vertedero y Planta de Clasificación de Envases). MARZO 2020</t>
  </si>
  <si>
    <t>Solicitud de Ofertas Nº 01/2019</t>
  </si>
  <si>
    <t>Contrato Menor de Servicios</t>
  </si>
  <si>
    <t>Limpieza instalaciones de GRHUSA en Huesca (Oficinas, Taller, Báscula, Vertedero y Planta de Clasificación de Envases).ENERO Y FEBRERO 2020</t>
  </si>
  <si>
    <t>CR 1/15/2020 CARTV</t>
  </si>
  <si>
    <t>CR 1/16/2020 CARTV</t>
  </si>
  <si>
    <t>Atadi Empleo, S.L.U.</t>
  </si>
  <si>
    <t>Gardeniers, S.L.</t>
  </si>
  <si>
    <t>B99325599</t>
  </si>
  <si>
    <t>C20/0229</t>
  </si>
  <si>
    <t>C20/0191</t>
  </si>
  <si>
    <t>Sensor movimiento encendido luz aseos 3ª planta IAF</t>
  </si>
  <si>
    <t>Mantenimiento zonas verdes Edif.Salud- PT Walqa</t>
  </si>
  <si>
    <t>FUNDACIÓN ASISTENCIAL ATADES HUESCA</t>
  </si>
  <si>
    <t>G22417570</t>
  </si>
  <si>
    <t>Centro Especial de Empleo Novo Rehum, S.L.U.</t>
  </si>
  <si>
    <t>SOCIEDAD ARAGONESA DE GESTIÓN AGROAMBIENTAL, S.L.U.</t>
  </si>
  <si>
    <t>SOCIEDAD  SUELO Y VIVIENDA DE ARAGÓN, S.L.U.</t>
  </si>
  <si>
    <t>SOCIEDAD DE PROMOCIÓN Y GESTIÓN DEL TURISMO ARAGONÉS, S.L.U.</t>
  </si>
  <si>
    <t>SERVICIO</t>
  </si>
  <si>
    <t>ABIERTO</t>
  </si>
  <si>
    <t>SRCL CONSENUR CEE, S.A.</t>
  </si>
  <si>
    <t>PARQUE TECNOLÓGICO WALQA, S.A.</t>
  </si>
  <si>
    <t>CONTRATO DE SERVICIOS DE JARDINERÍA EN P. T. WALQA</t>
  </si>
  <si>
    <t>FUNDACIÓN ASISTENCIAL ATADES</t>
  </si>
  <si>
    <t>1. El nº con que lo identifique la entidad contratante</t>
  </si>
  <si>
    <t>2. Importe de la reserva en el periodo en que se informa: 3M/6M/9M/ANUAL</t>
  </si>
  <si>
    <t>10/2019</t>
  </si>
  <si>
    <t>CENTRO DE INVESTIGACIÓN Y TECNOLOGÍA AGROALIMENTARIA DE ARAGÓN (CITA)</t>
  </si>
  <si>
    <t>Q5000823D</t>
  </si>
  <si>
    <t>REY ARDID S.L.</t>
  </si>
  <si>
    <t>Servicio lavado ropa de trabajo</t>
  </si>
  <si>
    <t>C20/0304</t>
  </si>
  <si>
    <t>OBRAS</t>
  </si>
  <si>
    <t>Reparaciones sistema riego edificio SALUD PT Walqa</t>
  </si>
  <si>
    <t>-</t>
  </si>
  <si>
    <t>Impresión de flyers</t>
  </si>
  <si>
    <t>MANIPULADOS MONTEVEDADO S.L.U</t>
  </si>
  <si>
    <t>B50460351</t>
  </si>
  <si>
    <t>Limpieza instalaciones de GRHUSA en Huesca (Oficinas, Taller, Báscula, Vertedero y Planta de Clasificación de Envases). ABRIL 2020</t>
  </si>
  <si>
    <t>Limpieza instalaciones de GRHUSA en Huesca (Oficinas, Taller, Báscula, Vertedero y Planta de Clasificación de Envases). MAYO 2020</t>
  </si>
  <si>
    <t>Limpieza instalaciones de GRHUSA en Huesca (Oficinas, Taller, Báscula, Vertedero y Planta de Clasificación de Envases). JUNIO 2020</t>
  </si>
  <si>
    <t>FUNDACIÓN GOYA EN ARAGÓN</t>
  </si>
  <si>
    <t>G99146508</t>
  </si>
  <si>
    <t>DIRECTO</t>
  </si>
  <si>
    <t>SERVICIO DE LIMPIEZA</t>
  </si>
  <si>
    <t>CONSOLIDA OLIVER S.L.</t>
  </si>
  <si>
    <t>B50772219</t>
  </si>
  <si>
    <t>B50902345</t>
  </si>
  <si>
    <t>R-1</t>
  </si>
  <si>
    <t>A22266217</t>
  </si>
  <si>
    <t>S/N-2017</t>
  </si>
  <si>
    <t>B50907328</t>
  </si>
  <si>
    <t>B99354607</t>
  </si>
  <si>
    <t>CONTRATACIÓN RESERVADA A CENTROS ESPECIALES DE EMPLEO PARA EL SERVICIO DE RECOGIDA, TRANSPORTE Y GESTIÓN DE RESIDUOS SANITARIOS DEL CENTRO DE INVESTIGACIÓN BIOMÉDICA DE ARAGÓN (CIBA)</t>
  </si>
  <si>
    <t>Nº 09/2020</t>
  </si>
  <si>
    <t>Abierto Simplificado</t>
  </si>
  <si>
    <t>Este Contrato tiene por objeto, el servicio consistente en la prestación del servicio de limpieza de las instalaciones de Gestión de Residuos Huesca S.A.U. (GRHUSA), en el Vertedero de Residuos Domésticos y Comerciales de Huesca (Residuos Urbanos), por un plazo de duración de 2 Dos años desde la formalización, y sin posibilidad de prórroga a su finalización. El contrato se formalizó el 01/07/2020.</t>
  </si>
  <si>
    <t>C20/0543</t>
  </si>
  <si>
    <t>Desbroce terrenos perímetro Edif.Ctro.Astronómico PTWalqa</t>
  </si>
  <si>
    <t>C20/0576</t>
  </si>
  <si>
    <t>Trabajos pintura IAF</t>
  </si>
  <si>
    <t>Contrato menor</t>
  </si>
  <si>
    <t>Mantenimiento y conservación de las zonas ajardinadas del Edificio I+D+i en el Parque Tecnológico Walqa (Huesca). Desde 16 marzo 2020</t>
  </si>
  <si>
    <t>Mantenimiento y conservación de las zonas ajardinadas del Edificio I+D+i en el Parque Tecnológico Walqa (Huesca). Abril, mayo y junio 2020</t>
  </si>
  <si>
    <t xml:space="preserve"> Contrato menor</t>
  </si>
  <si>
    <t>Mantenimiento y conservación de las zonas ajardinadas del Edificio I+D+i en el Parque Tecnológico Walqa (Huesca). Julio, agosto y septiembre 2020</t>
  </si>
  <si>
    <t>9910999-64</t>
  </si>
  <si>
    <t>SUMINISTRO</t>
  </si>
  <si>
    <t xml:space="preserve">SUMINISTRO DE PAPEL PARA DISTINTOS CENTROS DE TRABAJO DE SOCIEDAD ARAGONESA DE GESTIÓN AGROAMBIENTAL, S.L.U. (SARGA) </t>
  </si>
  <si>
    <t>CHACON LINE BUSINESS, S.L. (Centro Especial de Empleo nº CEE-619/MA)</t>
  </si>
  <si>
    <t>B93196970</t>
  </si>
  <si>
    <t>Atención de incidencias en viviendas</t>
  </si>
  <si>
    <t>Inserción y Trabajo, S.L.</t>
  </si>
  <si>
    <t>Consolida Oliver, S.L.</t>
  </si>
  <si>
    <t>Contrato Menor Nº 10/2020-A</t>
  </si>
  <si>
    <t>Contrato Menor Nº 10/2020-B</t>
  </si>
  <si>
    <t>Contrato Menor Nº 10/2020-C</t>
  </si>
  <si>
    <t>ANUAL</t>
  </si>
  <si>
    <t>9910999-69</t>
  </si>
  <si>
    <t>ABIERTO SIMPLIFICADO ABREVIADO (159.6 LCSP)</t>
  </si>
  <si>
    <t>SERVICIO DE RECOGIDA, TRANSPORTE Y GESTION DE RESIDUOS
PELIGROSOS EN LAS DISTINTAS SEDES E INSTALACIONES DE
SOCIEDAD ARAGONESA DE GESTION AGROAMBIENTAL, S.L.U. (SARGA)</t>
  </si>
  <si>
    <t>2210310-45</t>
  </si>
  <si>
    <t>SERVICIO DE GESTION TELEFONICA PARA REALIZACION DE ENCUESTAS DE SATISFACCION CLIENTES MER Y ELABORACION DE INFORME DE RESULTADOS</t>
  </si>
  <si>
    <t>3600882-02</t>
  </si>
  <si>
    <t>SERVICIO DE IMPRESION, PLEGADO, ENSOBRADO Y DEPOSITO EN CORREOS DE ENCUESTAS DE CULTIVOS HERBACEOS Y LEÑOSOS</t>
  </si>
  <si>
    <t>FUNDACION DFA</t>
  </si>
  <si>
    <t>G99118598</t>
  </si>
  <si>
    <t xml:space="preserve">MANIPULADOS MONTEVEDADO, S.L. (Centro Especial de Empleo) </t>
  </si>
  <si>
    <t>FUNDACIÓN UNIVERSITARIA ANTONIO GARGALLO</t>
  </si>
  <si>
    <t>G44207686</t>
  </si>
  <si>
    <t>suministro</t>
  </si>
  <si>
    <t>contrato menor</t>
  </si>
  <si>
    <t>Gel hidroalcohólico HIGIENIZANTE DERMATOLÓGICO lavanda para alumnos curso de  UVT</t>
  </si>
  <si>
    <t>B44223915</t>
  </si>
  <si>
    <t>Fundación Térvalis</t>
  </si>
  <si>
    <t>C20/0653</t>
  </si>
  <si>
    <t>Suministro-instalación luminarias despachos IAF</t>
  </si>
  <si>
    <t>C20/0827</t>
  </si>
  <si>
    <t>Montaje Sala Corona Jornada RSA</t>
  </si>
  <si>
    <t>MANIPULADOS SERVICIOS PICARRAL S.L.</t>
  </si>
  <si>
    <t>B50781608</t>
  </si>
  <si>
    <t>Mantenimiento y conservación de las zonas ajardinadas del Edificio I+D+i en el Parque Tecnológico Walqa (Huesca).Octubre, noviembre y diciembre 2020</t>
  </si>
  <si>
    <t>Servicio de destrucción confidencial de documentos año 2020</t>
  </si>
  <si>
    <t>CR 12/5/2020 CARTV</t>
  </si>
  <si>
    <t>Servicio de destrucción confidencial de documentos año 2021</t>
  </si>
  <si>
    <t>Mantenimiento para la conservación y limpieza de las zonas verdes de la CARTV año 2020</t>
  </si>
  <si>
    <t>CR 12/31/2020 CARTV</t>
  </si>
  <si>
    <t>Mantenimiento para la conservación y limpieza de las zonas verdes de la CARTV año 2021</t>
  </si>
</sst>
</file>

<file path=xl/styles.xml><?xml version="1.0" encoding="utf-8"?>
<styleSheet xmlns="http://schemas.openxmlformats.org/spreadsheetml/2006/main">
  <numFmts count="1">
    <numFmt numFmtId="172" formatCode="#,##0.00\ &quot;€&quot;"/>
  </numFmts>
  <fonts count="21">
    <font>
      <sz val="10"/>
      <name val="Arial"/>
    </font>
    <font>
      <i/>
      <sz val="9"/>
      <name val="Calibri"/>
      <family val="2"/>
    </font>
    <font>
      <sz val="9"/>
      <name val="Calibri"/>
      <family val="2"/>
    </font>
    <font>
      <sz val="8"/>
      <name val="Arial"/>
      <family val="2"/>
    </font>
    <font>
      <b/>
      <sz val="9"/>
      <name val="Calibri"/>
      <family val="2"/>
    </font>
    <font>
      <b/>
      <i/>
      <sz val="9"/>
      <name val="Calibri"/>
      <family val="2"/>
    </font>
    <font>
      <b/>
      <i/>
      <sz val="8"/>
      <name val="Calibri"/>
      <family val="2"/>
    </font>
    <font>
      <b/>
      <sz val="10"/>
      <name val="Arial"/>
      <family val="2"/>
    </font>
    <font>
      <i/>
      <sz val="10"/>
      <name val="Arial"/>
      <family val="2"/>
    </font>
    <font>
      <b/>
      <sz val="10"/>
      <name val="Arial"/>
      <family val="2"/>
    </font>
    <font>
      <sz val="10"/>
      <name val="Arial"/>
      <family val="2"/>
    </font>
    <font>
      <b/>
      <vertAlign val="superscript"/>
      <sz val="9"/>
      <name val="Calibri"/>
      <family val="2"/>
    </font>
    <font>
      <b/>
      <sz val="8"/>
      <color indexed="81"/>
      <name val="Tahoma"/>
      <family val="2"/>
    </font>
    <font>
      <sz val="8"/>
      <color indexed="81"/>
      <name val="Tahoma"/>
      <family val="2"/>
    </font>
    <font>
      <sz val="10"/>
      <name val="Arial"/>
      <family val="2"/>
    </font>
    <font>
      <b/>
      <i/>
      <sz val="11"/>
      <name val="Calibri"/>
      <family val="2"/>
    </font>
    <font>
      <b/>
      <i/>
      <sz val="14"/>
      <color indexed="10"/>
      <name val="Calibri"/>
      <family val="2"/>
    </font>
    <font>
      <sz val="9"/>
      <color rgb="FFFF0000"/>
      <name val="Calibri"/>
      <family val="2"/>
    </font>
    <font>
      <b/>
      <sz val="14"/>
      <color rgb="FFFF0000"/>
      <name val="Calibri"/>
      <family val="2"/>
    </font>
    <font>
      <b/>
      <sz val="11"/>
      <color rgb="FFFF0000"/>
      <name val="Calibri"/>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
      <patternFill patternType="solid">
        <fgColor theme="2"/>
        <bgColor indexed="64"/>
      </patternFill>
    </fill>
    <fill>
      <patternFill patternType="solid">
        <fgColor rgb="FFFFFFCC"/>
        <bgColor indexed="64"/>
      </patternFill>
    </fill>
  </fills>
  <borders count="33">
    <border>
      <left/>
      <right/>
      <top/>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bottom/>
      <diagonal/>
    </border>
    <border>
      <left style="hair">
        <color indexed="64"/>
      </left>
      <right style="medium">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0" fontId="14" fillId="0" borderId="0"/>
  </cellStyleXfs>
  <cellXfs count="131">
    <xf numFmtId="0" fontId="0" fillId="0" borderId="0" xfId="0"/>
    <xf numFmtId="0" fontId="7" fillId="0" borderId="0" xfId="0" applyFont="1" applyAlignment="1">
      <alignment vertical="center"/>
    </xf>
    <xf numFmtId="0" fontId="4" fillId="0" borderId="1" xfId="0" applyFont="1" applyBorder="1" applyAlignment="1">
      <alignment horizontal="center" vertical="center" wrapText="1"/>
    </xf>
    <xf numFmtId="0" fontId="0" fillId="0" borderId="0" xfId="0" applyAlignment="1">
      <alignment vertical="center"/>
    </xf>
    <xf numFmtId="0" fontId="14" fillId="0" borderId="0" xfId="0" applyFont="1"/>
    <xf numFmtId="0" fontId="14" fillId="0" borderId="0" xfId="0" applyFont="1" applyAlignment="1">
      <alignment vertical="top"/>
    </xf>
    <xf numFmtId="0" fontId="1" fillId="2" borderId="2" xfId="0" applyFont="1" applyFill="1" applyBorder="1" applyAlignment="1">
      <alignment horizontal="justify" vertical="center" wrapText="1"/>
    </xf>
    <xf numFmtId="0" fontId="15" fillId="2" borderId="3" xfId="0" applyFont="1" applyFill="1" applyBorder="1" applyAlignment="1">
      <alignment horizontal="justify" vertical="center" wrapText="1"/>
    </xf>
    <xf numFmtId="0" fontId="1" fillId="2" borderId="3" xfId="0" applyFont="1" applyFill="1" applyBorder="1" applyAlignment="1">
      <alignment horizontal="justify" vertical="center" wrapText="1"/>
    </xf>
    <xf numFmtId="17" fontId="1" fillId="2" borderId="3" xfId="0" applyNumberFormat="1" applyFont="1" applyFill="1" applyBorder="1" applyAlignment="1">
      <alignment horizontal="justify" vertical="center" wrapText="1"/>
    </xf>
    <xf numFmtId="0" fontId="1"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center" vertical="center" wrapText="1"/>
    </xf>
    <xf numFmtId="14" fontId="1" fillId="0" borderId="3" xfId="0" applyNumberFormat="1" applyFont="1" applyBorder="1" applyAlignment="1">
      <alignment horizontal="center" vertical="center" wrapText="1"/>
    </xf>
    <xf numFmtId="0" fontId="0" fillId="0" borderId="0" xfId="0" applyAlignment="1">
      <alignment horizontal="center"/>
    </xf>
    <xf numFmtId="4" fontId="1" fillId="0" borderId="3" xfId="0" applyNumberFormat="1" applyFont="1" applyBorder="1" applyAlignment="1">
      <alignment horizontal="right" vertical="center" wrapText="1"/>
    </xf>
    <xf numFmtId="0" fontId="1" fillId="2" borderId="3" xfId="0" applyFont="1" applyFill="1" applyBorder="1" applyAlignment="1">
      <alignment horizontal="center" vertical="center" wrapText="1"/>
    </xf>
    <xf numFmtId="0" fontId="15" fillId="0" borderId="3" xfId="0" applyFont="1" applyFill="1" applyBorder="1" applyAlignment="1">
      <alignment horizontal="justify" vertical="center" wrapText="1"/>
    </xf>
    <xf numFmtId="0" fontId="1" fillId="4" borderId="5" xfId="0" applyFont="1" applyFill="1" applyBorder="1" applyAlignment="1">
      <alignment horizontal="justify" vertical="center" wrapText="1"/>
    </xf>
    <xf numFmtId="4" fontId="5" fillId="4" borderId="6" xfId="0" applyNumberFormat="1" applyFont="1" applyFill="1" applyBorder="1" applyAlignment="1">
      <alignment horizontal="right" vertical="center" wrapText="1"/>
    </xf>
    <xf numFmtId="10" fontId="5" fillId="4" borderId="7" xfId="0" applyNumberFormat="1" applyFont="1" applyFill="1" applyBorder="1" applyAlignment="1">
      <alignment horizontal="right" vertical="center" wrapText="1"/>
    </xf>
    <xf numFmtId="0" fontId="2" fillId="4" borderId="6" xfId="0" applyFont="1" applyFill="1" applyBorder="1" applyAlignment="1">
      <alignment horizontal="center" vertical="center" wrapText="1"/>
    </xf>
    <xf numFmtId="0" fontId="2" fillId="4" borderId="6" xfId="0" applyFont="1" applyFill="1" applyBorder="1" applyAlignment="1">
      <alignment horizontal="left" vertical="center" wrapText="1"/>
    </xf>
    <xf numFmtId="0" fontId="2" fillId="4" borderId="8" xfId="0" applyFont="1" applyFill="1" applyBorder="1" applyAlignment="1">
      <alignment horizontal="center" vertical="center" wrapText="1"/>
    </xf>
    <xf numFmtId="0" fontId="10" fillId="0" borderId="0" xfId="0" applyFont="1" applyAlignment="1">
      <alignment vertical="top"/>
    </xf>
    <xf numFmtId="0" fontId="10" fillId="0" borderId="0" xfId="0" applyFont="1"/>
    <xf numFmtId="0" fontId="1" fillId="0" borderId="3" xfId="0" applyFont="1" applyBorder="1" applyAlignment="1">
      <alignment horizontal="left" vertical="top" wrapText="1"/>
    </xf>
    <xf numFmtId="14" fontId="1" fillId="0" borderId="3" xfId="0" applyNumberFormat="1" applyFont="1" applyBorder="1" applyAlignment="1">
      <alignment horizontal="center" vertical="top" wrapText="1"/>
    </xf>
    <xf numFmtId="0" fontId="1" fillId="2" borderId="9" xfId="0" applyFont="1" applyFill="1" applyBorder="1" applyAlignment="1">
      <alignment horizontal="center" vertical="center" wrapText="1"/>
    </xf>
    <xf numFmtId="17" fontId="1" fillId="2" borderId="9" xfId="0" applyNumberFormat="1" applyFont="1" applyFill="1" applyBorder="1" applyAlignment="1">
      <alignment horizontal="justify" vertical="center" wrapText="1"/>
    </xf>
    <xf numFmtId="0" fontId="1" fillId="0" borderId="9" xfId="0" applyFont="1" applyBorder="1" applyAlignment="1">
      <alignment horizontal="left" vertical="center" wrapText="1"/>
    </xf>
    <xf numFmtId="14" fontId="1" fillId="0" borderId="9" xfId="0" applyNumberFormat="1" applyFont="1" applyBorder="1" applyAlignment="1">
      <alignment horizontal="center" vertical="center" wrapText="1"/>
    </xf>
    <xf numFmtId="4" fontId="1" fillId="0" borderId="9" xfId="0" applyNumberFormat="1" applyFont="1" applyBorder="1" applyAlignment="1">
      <alignment horizontal="right" vertical="center" wrapText="1"/>
    </xf>
    <xf numFmtId="0" fontId="2" fillId="0" borderId="9"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center" vertical="center" wrapText="1"/>
    </xf>
    <xf numFmtId="0" fontId="1" fillId="2" borderId="11" xfId="0" applyFont="1" applyFill="1" applyBorder="1" applyAlignment="1">
      <alignment horizontal="justify" vertical="center" wrapText="1"/>
    </xf>
    <xf numFmtId="0" fontId="15" fillId="2" borderId="12" xfId="0" applyFont="1" applyFill="1" applyBorder="1" applyAlignment="1">
      <alignment horizontal="justify" vertical="center" wrapText="1"/>
    </xf>
    <xf numFmtId="0" fontId="1" fillId="2" borderId="12" xfId="0" applyFont="1" applyFill="1" applyBorder="1" applyAlignment="1">
      <alignment horizontal="center" vertical="center" wrapText="1"/>
    </xf>
    <xf numFmtId="17" fontId="1" fillId="2" borderId="12" xfId="0" applyNumberFormat="1" applyFont="1" applyFill="1" applyBorder="1" applyAlignment="1">
      <alignment horizontal="justify" vertical="center" wrapText="1"/>
    </xf>
    <xf numFmtId="0" fontId="1" fillId="0" borderId="12" xfId="0" applyFont="1" applyBorder="1" applyAlignment="1">
      <alignment horizontal="left" vertical="center" wrapText="1"/>
    </xf>
    <xf numFmtId="14" fontId="1" fillId="0" borderId="12" xfId="0" applyNumberFormat="1" applyFont="1" applyBorder="1" applyAlignment="1">
      <alignment horizontal="center" vertical="center" wrapText="1"/>
    </xf>
    <xf numFmtId="4" fontId="1" fillId="0" borderId="12" xfId="0" applyNumberFormat="1" applyFont="1" applyBorder="1" applyAlignment="1">
      <alignment horizontal="right" vertical="center" wrapText="1"/>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0" fontId="2" fillId="0" borderId="13" xfId="0" applyFont="1" applyBorder="1" applyAlignment="1">
      <alignment horizontal="center" vertical="center" wrapText="1"/>
    </xf>
    <xf numFmtId="0" fontId="1" fillId="2" borderId="14" xfId="0" applyFont="1" applyFill="1" applyBorder="1" applyAlignment="1">
      <alignment horizontal="justify" vertical="center" wrapText="1"/>
    </xf>
    <xf numFmtId="0" fontId="15" fillId="0" borderId="9" xfId="0" applyFont="1" applyFill="1" applyBorder="1" applyAlignment="1">
      <alignment horizontal="justify" vertical="center" wrapText="1"/>
    </xf>
    <xf numFmtId="0" fontId="1" fillId="0" borderId="9" xfId="0" applyFont="1" applyBorder="1" applyAlignment="1">
      <alignment horizontal="left" vertical="top" wrapText="1"/>
    </xf>
    <xf numFmtId="10" fontId="5" fillId="4" borderId="6" xfId="0" applyNumberFormat="1" applyFont="1" applyFill="1" applyBorder="1" applyAlignment="1">
      <alignment horizontal="right" vertical="center" wrapText="1"/>
    </xf>
    <xf numFmtId="0" fontId="2" fillId="4" borderId="15" xfId="0" applyFont="1" applyFill="1" applyBorder="1" applyAlignment="1">
      <alignment horizontal="center" vertical="center" wrapText="1"/>
    </xf>
    <xf numFmtId="0" fontId="0" fillId="5" borderId="8" xfId="0" applyFill="1" applyBorder="1" applyAlignment="1">
      <alignment vertical="center"/>
    </xf>
    <xf numFmtId="0" fontId="1" fillId="4" borderId="16" xfId="0" applyFont="1" applyFill="1" applyBorder="1" applyAlignment="1">
      <alignment horizontal="justify" vertical="center" wrapText="1"/>
    </xf>
    <xf numFmtId="4" fontId="5" fillId="4" borderId="17" xfId="0" applyNumberFormat="1" applyFont="1" applyFill="1" applyBorder="1" applyAlignment="1">
      <alignment horizontal="right" vertical="center" wrapText="1"/>
    </xf>
    <xf numFmtId="10" fontId="5" fillId="4" borderId="17" xfId="0" applyNumberFormat="1" applyFont="1" applyFill="1" applyBorder="1" applyAlignment="1">
      <alignment horizontal="right" vertical="center" wrapText="1"/>
    </xf>
    <xf numFmtId="0" fontId="17" fillId="4" borderId="17" xfId="0" applyFont="1" applyFill="1" applyBorder="1" applyAlignment="1">
      <alignment horizontal="center" vertical="center" wrapText="1"/>
    </xf>
    <xf numFmtId="0" fontId="17" fillId="4" borderId="17" xfId="0" applyFont="1" applyFill="1" applyBorder="1" applyAlignment="1">
      <alignment horizontal="left" vertical="center" wrapText="1"/>
    </xf>
    <xf numFmtId="0" fontId="2" fillId="4" borderId="18" xfId="0" applyFont="1" applyFill="1" applyBorder="1" applyAlignment="1">
      <alignment horizontal="center" vertical="center" wrapText="1"/>
    </xf>
    <xf numFmtId="0" fontId="15" fillId="2" borderId="9" xfId="0" applyFont="1" applyFill="1" applyBorder="1" applyAlignment="1">
      <alignment horizontal="justify" vertical="center" wrapText="1"/>
    </xf>
    <xf numFmtId="0" fontId="15" fillId="0" borderId="12" xfId="0" applyFont="1" applyFill="1" applyBorder="1" applyAlignment="1">
      <alignment horizontal="justify" vertical="center" wrapText="1"/>
    </xf>
    <xf numFmtId="0" fontId="2" fillId="4" borderId="17" xfId="0" applyFont="1" applyFill="1" applyBorder="1" applyAlignment="1">
      <alignment horizontal="center" vertical="center" wrapText="1"/>
    </xf>
    <xf numFmtId="0" fontId="2" fillId="4"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17" fontId="1" fillId="2" borderId="19" xfId="0" applyNumberFormat="1" applyFont="1" applyFill="1" applyBorder="1" applyAlignment="1">
      <alignment horizontal="justify" vertical="center" wrapText="1"/>
    </xf>
    <xf numFmtId="0" fontId="1" fillId="0" borderId="19" xfId="0" applyFont="1" applyBorder="1" applyAlignment="1">
      <alignment horizontal="left" vertical="center" wrapText="1"/>
    </xf>
    <xf numFmtId="14" fontId="1" fillId="0" borderId="19" xfId="0" applyNumberFormat="1" applyFont="1" applyBorder="1" applyAlignment="1">
      <alignment horizontal="center" vertical="center" wrapText="1"/>
    </xf>
    <xf numFmtId="4" fontId="1" fillId="0" borderId="19" xfId="0" applyNumberFormat="1" applyFont="1" applyBorder="1" applyAlignment="1">
      <alignment horizontal="right" vertical="center" wrapText="1"/>
    </xf>
    <xf numFmtId="0" fontId="2" fillId="0" borderId="19" xfId="0" applyFont="1" applyBorder="1" applyAlignment="1">
      <alignment horizontal="center" vertical="center" wrapText="1"/>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4" fontId="5" fillId="4" borderId="19" xfId="0" applyNumberFormat="1" applyFont="1" applyFill="1" applyBorder="1" applyAlignment="1">
      <alignment horizontal="right" vertical="center" wrapText="1"/>
    </xf>
    <xf numFmtId="10" fontId="5" fillId="4" borderId="19" xfId="0" applyNumberFormat="1" applyFont="1" applyFill="1" applyBorder="1" applyAlignment="1">
      <alignment horizontal="right" vertical="center" wrapText="1"/>
    </xf>
    <xf numFmtId="0" fontId="2" fillId="4" borderId="19" xfId="0" applyFont="1" applyFill="1" applyBorder="1" applyAlignment="1">
      <alignment horizontal="center" vertical="center" wrapText="1"/>
    </xf>
    <xf numFmtId="0" fontId="2" fillId="4" borderId="19" xfId="0" applyFont="1" applyFill="1" applyBorder="1" applyAlignment="1">
      <alignment horizontal="left" vertical="center" wrapText="1"/>
    </xf>
    <xf numFmtId="0" fontId="2" fillId="4" borderId="20" xfId="0" applyFont="1" applyFill="1" applyBorder="1" applyAlignment="1">
      <alignment horizontal="center" vertical="center" wrapText="1"/>
    </xf>
    <xf numFmtId="4" fontId="1" fillId="0" borderId="21" xfId="0" applyNumberFormat="1" applyFont="1" applyBorder="1" applyAlignment="1">
      <alignment horizontal="right" vertical="center" wrapText="1"/>
    </xf>
    <xf numFmtId="4" fontId="1" fillId="0" borderId="22" xfId="0" applyNumberFormat="1" applyFont="1" applyBorder="1" applyAlignment="1">
      <alignment horizontal="right" vertical="center" wrapText="1"/>
    </xf>
    <xf numFmtId="172" fontId="1" fillId="0" borderId="12" xfId="0" applyNumberFormat="1" applyFont="1" applyBorder="1" applyAlignment="1">
      <alignment horizontal="right" vertical="center" wrapText="1"/>
    </xf>
    <xf numFmtId="172" fontId="1" fillId="0" borderId="3" xfId="0" applyNumberFormat="1" applyFont="1" applyBorder="1" applyAlignment="1">
      <alignment horizontal="right" vertical="center" wrapText="1"/>
    </xf>
    <xf numFmtId="0" fontId="15" fillId="0" borderId="17" xfId="0" applyFont="1" applyFill="1" applyBorder="1" applyAlignment="1">
      <alignment horizontal="justify" vertical="center" wrapText="1"/>
    </xf>
    <xf numFmtId="0" fontId="1" fillId="2" borderId="17" xfId="0" applyFont="1" applyFill="1" applyBorder="1" applyAlignment="1">
      <alignment horizontal="justify" vertical="center" wrapText="1"/>
    </xf>
    <xf numFmtId="0" fontId="1" fillId="2" borderId="17" xfId="0" applyFont="1" applyFill="1" applyBorder="1" applyAlignment="1">
      <alignment horizontal="center" vertical="center" wrapText="1"/>
    </xf>
    <xf numFmtId="0" fontId="1" fillId="0" borderId="17" xfId="0" applyFont="1" applyBorder="1" applyAlignment="1">
      <alignment horizontal="left" vertical="center" wrapText="1"/>
    </xf>
    <xf numFmtId="14" fontId="1" fillId="0" borderId="17" xfId="0" applyNumberFormat="1" applyFont="1" applyBorder="1" applyAlignment="1">
      <alignment horizontal="center" vertical="center" wrapText="1"/>
    </xf>
    <xf numFmtId="4" fontId="1" fillId="0" borderId="17" xfId="0" applyNumberFormat="1" applyFont="1" applyBorder="1" applyAlignment="1">
      <alignment horizontal="right" vertical="center" wrapText="1"/>
    </xf>
    <xf numFmtId="0" fontId="2" fillId="0" borderId="17" xfId="0" applyFont="1" applyBorder="1" applyAlignment="1">
      <alignment horizontal="center" vertical="center" wrapText="1"/>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15" fillId="0" borderId="19" xfId="0" applyFont="1" applyFill="1" applyBorder="1" applyAlignment="1">
      <alignment horizontal="justify" vertical="center" wrapText="1"/>
    </xf>
    <xf numFmtId="1" fontId="1" fillId="2" borderId="9" xfId="0" applyNumberFormat="1" applyFont="1" applyFill="1" applyBorder="1" applyAlignment="1">
      <alignment horizontal="center" vertical="center" wrapText="1"/>
    </xf>
    <xf numFmtId="17" fontId="1" fillId="0" borderId="3" xfId="0" applyNumberFormat="1" applyFont="1" applyFill="1" applyBorder="1" applyAlignment="1">
      <alignment horizontal="justify" vertical="center" wrapText="1"/>
    </xf>
    <xf numFmtId="1" fontId="1" fillId="2" borderId="19"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0" fontId="15" fillId="0" borderId="3" xfId="0" applyFont="1" applyFill="1" applyBorder="1" applyAlignment="1">
      <alignment horizontal="left" vertical="center" wrapText="1"/>
    </xf>
    <xf numFmtId="0" fontId="15" fillId="2" borderId="17" xfId="0" applyFont="1" applyFill="1" applyBorder="1" applyAlignment="1">
      <alignment horizontal="justify" vertical="center" wrapText="1"/>
    </xf>
    <xf numFmtId="17" fontId="1" fillId="2" borderId="17" xfId="0" applyNumberFormat="1" applyFont="1" applyFill="1" applyBorder="1" applyAlignment="1">
      <alignment horizontal="justify" vertical="center" wrapText="1"/>
    </xf>
    <xf numFmtId="0" fontId="2" fillId="0" borderId="23" xfId="0" applyFont="1" applyBorder="1" applyAlignment="1">
      <alignment horizontal="center" vertical="center" wrapText="1"/>
    </xf>
    <xf numFmtId="0" fontId="1" fillId="2" borderId="16" xfId="0" applyFont="1" applyFill="1" applyBorder="1" applyAlignment="1">
      <alignment horizontal="justify" vertical="center" wrapText="1"/>
    </xf>
    <xf numFmtId="0" fontId="1" fillId="4" borderId="6" xfId="0" applyFont="1" applyFill="1" applyBorder="1" applyAlignment="1">
      <alignment horizontal="justify" vertical="center" wrapText="1"/>
    </xf>
    <xf numFmtId="0" fontId="0" fillId="4" borderId="6" xfId="0" applyFill="1" applyBorder="1" applyAlignment="1">
      <alignment wrapText="1"/>
    </xf>
    <xf numFmtId="0" fontId="1" fillId="4" borderId="17" xfId="0" applyFont="1" applyFill="1" applyBorder="1" applyAlignment="1">
      <alignment horizontal="justify" vertical="center" wrapText="1"/>
    </xf>
    <xf numFmtId="0" fontId="0" fillId="4" borderId="19" xfId="0" applyFill="1" applyBorder="1" applyAlignment="1">
      <alignment wrapText="1"/>
    </xf>
    <xf numFmtId="0" fontId="19" fillId="6" borderId="24" xfId="0" applyFont="1" applyFill="1" applyBorder="1" applyAlignment="1" applyProtection="1">
      <alignment horizontal="center" vertical="center" wrapText="1"/>
      <protection locked="0"/>
    </xf>
    <xf numFmtId="0" fontId="20" fillId="6" borderId="1"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0" fillId="4" borderId="17" xfId="0" applyFill="1" applyBorder="1" applyAlignment="1">
      <alignment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10" fillId="4" borderId="17" xfId="0" applyFont="1" applyFill="1" applyBorder="1" applyAlignment="1">
      <alignment wrapText="1"/>
    </xf>
    <xf numFmtId="0" fontId="4" fillId="0" borderId="32" xfId="0" applyFont="1" applyBorder="1" applyAlignment="1">
      <alignment horizontal="center" vertical="center" wrapText="1"/>
    </xf>
    <xf numFmtId="0" fontId="0" fillId="0" borderId="0" xfId="0"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1" xfId="0" applyFont="1" applyBorder="1" applyAlignment="1">
      <alignment horizontal="center" vertical="center" wrapText="1"/>
    </xf>
    <xf numFmtId="0" fontId="16" fillId="3" borderId="24"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0" fillId="0" borderId="26" xfId="0" applyNumberFormat="1" applyFont="1" applyBorder="1" applyAlignment="1">
      <alignment horizontal="justify" vertical="center" wrapText="1"/>
    </xf>
    <xf numFmtId="0" fontId="0" fillId="0" borderId="26" xfId="0" applyNumberFormat="1" applyBorder="1" applyAlignment="1">
      <alignment horizontal="justify" vertical="center" wrapText="1"/>
    </xf>
    <xf numFmtId="0" fontId="4" fillId="0" borderId="27" xfId="0" applyFon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10" fillId="4" borderId="6" xfId="0" applyFont="1" applyFill="1" applyBorder="1" applyAlignment="1">
      <alignment wrapText="1"/>
    </xf>
    <xf numFmtId="0" fontId="4" fillId="0" borderId="30" xfId="0" applyFont="1" applyFill="1" applyBorder="1" applyAlignment="1">
      <alignment horizontal="center" vertical="center" wrapText="1"/>
    </xf>
    <xf numFmtId="0" fontId="0" fillId="0" borderId="31" xfId="0"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on bandas">
  <a:themeElements>
    <a:clrScheme name="Con bandas">
      <a:dk1>
        <a:srgbClr val="2C2C2C"/>
      </a:dk1>
      <a:lt1>
        <a:srgbClr val="FFFFFF"/>
      </a:lt1>
      <a:dk2>
        <a:srgbClr val="099BDD"/>
      </a:dk2>
      <a:lt2>
        <a:srgbClr val="F2F2F2"/>
      </a:lt2>
      <a:accent1>
        <a:srgbClr val="FFC000"/>
      </a:accent1>
      <a:accent2>
        <a:srgbClr val="A5D028"/>
      </a:accent2>
      <a:accent3>
        <a:srgbClr val="08CC78"/>
      </a:accent3>
      <a:accent4>
        <a:srgbClr val="F24099"/>
      </a:accent4>
      <a:accent5>
        <a:srgbClr val="828288"/>
      </a:accent5>
      <a:accent6>
        <a:srgbClr val="F56617"/>
      </a:accent6>
      <a:hlink>
        <a:srgbClr val="005DBA"/>
      </a:hlink>
      <a:folHlink>
        <a:srgbClr val="6C606A"/>
      </a:folHlink>
    </a:clrScheme>
    <a:fontScheme name="Con bandas">
      <a:majorFont>
        <a:latin typeface="Corbel"/>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Con bandas">
      <a:fillStyleLst>
        <a:solidFill>
          <a:schemeClr val="phClr"/>
        </a:solidFill>
        <a:gradFill rotWithShape="1">
          <a:gsLst>
            <a:gs pos="0">
              <a:schemeClr val="phClr">
                <a:tint val="65000"/>
                <a:satMod val="120000"/>
                <a:lumMod val="107000"/>
              </a:schemeClr>
            </a:gs>
            <a:gs pos="50000">
              <a:schemeClr val="phClr">
                <a:tint val="70000"/>
                <a:satMod val="124000"/>
                <a:lumMod val="103000"/>
              </a:schemeClr>
            </a:gs>
            <a:gs pos="100000">
              <a:schemeClr val="phClr">
                <a:tint val="85000"/>
                <a:satMod val="120000"/>
                <a:lumMod val="100000"/>
              </a:schemeClr>
            </a:gs>
          </a:gsLst>
          <a:lin ang="5400000" scaled="0"/>
        </a:gradFill>
        <a:gradFill rotWithShape="1">
          <a:gsLst>
            <a:gs pos="0">
              <a:schemeClr val="phClr">
                <a:tint val="85000"/>
                <a:shade val="98000"/>
                <a:satMod val="110000"/>
                <a:lumMod val="103000"/>
              </a:schemeClr>
            </a:gs>
            <a:gs pos="50000">
              <a:schemeClr val="phClr">
                <a:shade val="85000"/>
                <a:satMod val="105000"/>
                <a:lumMod val="100000"/>
              </a:schemeClr>
            </a:gs>
            <a:gs pos="100000">
              <a:schemeClr val="phClr">
                <a:shade val="60000"/>
                <a:satMod val="120000"/>
                <a:lumMod val="100000"/>
              </a:schemeClr>
            </a:gs>
          </a:gsLst>
          <a:lin ang="5400000" scaled="0"/>
        </a:gradFill>
      </a:fillStyleLst>
      <a:lnStyleLst>
        <a:ln w="9525" cap="flat" cmpd="sng" algn="ctr">
          <a:solidFill>
            <a:schemeClr val="ph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50800" dist="15875" dir="5400000" algn="ctr" rotWithShape="0">
              <a:srgbClr val="000000">
                <a:alpha val="68000"/>
              </a:srgbClr>
            </a:outerShdw>
          </a:effectLst>
        </a:effectStyle>
        <a:effectStyle>
          <a:effectLst>
            <a:outerShdw blurRad="88900" dist="27940" dir="5400000" algn="ctr" rotWithShape="0">
              <a:srgbClr val="000000">
                <a:alpha val="63000"/>
              </a:srgbClr>
            </a:outerShdw>
          </a:effectLst>
        </a:effectStyle>
      </a:effectStyleLst>
      <a:bgFillStyleLst>
        <a:solidFill>
          <a:schemeClr val="phClr"/>
        </a:solidFill>
        <a:blipFill rotWithShape="1">
          <a:blip xmlns:r="http://schemas.openxmlformats.org/officeDocument/2006/relationships" r:embed="rId1">
            <a:duotone>
              <a:schemeClr val="phClr"/>
              <a:schemeClr val="phClr">
                <a:shade val="91000"/>
                <a:satMod val="105000"/>
              </a:schemeClr>
            </a:duotone>
          </a:blip>
          <a:tile tx="0" ty="0" sx="100000" sy="100000" flip="none" algn="tl"/>
        </a:blipFill>
        <a:gradFill rotWithShape="1">
          <a:gsLst>
            <a:gs pos="0">
              <a:schemeClr val="phClr">
                <a:tint val="100000"/>
                <a:shade val="0"/>
                <a:satMod val="100000"/>
              </a:schemeClr>
            </a:gs>
            <a:gs pos="100000">
              <a:schemeClr val="phClr">
                <a:shade val="100000"/>
                <a:satMod val="100000"/>
              </a:schemeClr>
            </a:gs>
          </a:gsLst>
          <a:lin ang="5400000" scaled="0"/>
        </a:gradFill>
      </a:bgFillStyleLst>
    </a:fmtScheme>
  </a:themeElements>
  <a:objectDefaults/>
  <a:extraClrSchemeLst/>
  <a:extLst>
    <a:ext uri="{05A4C25C-085E-4340-85A3-A5531E510DB2}">
      <thm15:themeFamily xmlns:thm15="http://schemas.microsoft.com/office/thememl/2012/main" xmlns="" name="Banded" id="{98DFF888-2449-4D28-977C-6306C017633E}" vid="{9792607F-9579-4224-82FF-9C88C3E1E53D}"/>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56"/>
  <sheetViews>
    <sheetView tabSelected="1" zoomScale="115" zoomScaleNormal="115" workbookViewId="0">
      <pane ySplit="6" topLeftCell="A7" activePane="bottomLeft" state="frozen"/>
      <selection pane="bottomLeft" activeCell="J12" sqref="J12"/>
    </sheetView>
  </sheetViews>
  <sheetFormatPr baseColWidth="10" defaultRowHeight="12.75"/>
  <cols>
    <col min="1" max="1" width="4.7109375" customWidth="1"/>
    <col min="2" max="2" width="34.5703125" customWidth="1"/>
    <col min="3" max="3" width="12" style="15" customWidth="1"/>
    <col min="4" max="4" width="13.5703125" customWidth="1"/>
    <col min="5" max="5" width="12.85546875" customWidth="1"/>
    <col min="6" max="6" width="12.5703125" customWidth="1"/>
    <col min="7" max="7" width="12.85546875" style="15" customWidth="1"/>
    <col min="8" max="8" width="46" customWidth="1"/>
    <col min="9" max="10" width="16.5703125" customWidth="1"/>
    <col min="11" max="11" width="14.42578125" customWidth="1"/>
    <col min="12" max="12" width="34.140625" customWidth="1"/>
    <col min="13" max="13" width="15.42578125" customWidth="1"/>
  </cols>
  <sheetData>
    <row r="1" spans="1:15" ht="20.100000000000001" customHeight="1" thickBot="1">
      <c r="A1" s="116" t="s">
        <v>2</v>
      </c>
      <c r="B1" s="116"/>
      <c r="C1" s="116"/>
      <c r="D1" s="116"/>
      <c r="E1" s="116"/>
      <c r="F1" s="116"/>
      <c r="G1" s="116"/>
      <c r="H1" s="116"/>
      <c r="I1" s="116"/>
      <c r="J1" s="116"/>
      <c r="K1" s="116"/>
      <c r="L1" s="116"/>
      <c r="M1" s="116"/>
      <c r="O1" s="25" t="s">
        <v>73</v>
      </c>
    </row>
    <row r="2" spans="1:15" ht="20.100000000000001" customHeight="1" thickBot="1">
      <c r="A2" s="117" t="s">
        <v>43</v>
      </c>
      <c r="B2" s="118"/>
      <c r="C2" s="118"/>
      <c r="D2" s="118"/>
      <c r="E2" s="118"/>
      <c r="F2" s="118"/>
      <c r="G2" s="118"/>
      <c r="H2" s="118"/>
      <c r="I2" s="118"/>
      <c r="J2" s="118"/>
      <c r="K2" s="118"/>
      <c r="L2" s="118"/>
      <c r="M2" s="119"/>
      <c r="O2" s="26" t="s">
        <v>74</v>
      </c>
    </row>
    <row r="3" spans="1:15" ht="45" customHeight="1" thickBot="1">
      <c r="A3" s="123" t="s">
        <v>44</v>
      </c>
      <c r="B3" s="124"/>
      <c r="C3" s="124"/>
      <c r="D3" s="124"/>
      <c r="E3" s="124"/>
      <c r="F3" s="124"/>
      <c r="G3" s="124"/>
      <c r="H3" s="124"/>
      <c r="I3" s="124"/>
      <c r="J3" s="124"/>
      <c r="K3" s="124"/>
      <c r="L3" s="124"/>
      <c r="M3" s="124"/>
      <c r="O3" s="25"/>
    </row>
    <row r="4" spans="1:15" ht="30" customHeight="1" thickBot="1">
      <c r="A4" s="120" t="s">
        <v>20</v>
      </c>
      <c r="B4" s="121"/>
      <c r="C4" s="121"/>
      <c r="D4" s="121"/>
      <c r="E4" s="121"/>
      <c r="F4" s="121"/>
      <c r="G4" s="121"/>
      <c r="H4" s="121"/>
      <c r="I4" s="121"/>
      <c r="J4" s="121"/>
      <c r="K4" s="122"/>
      <c r="L4" s="103" t="s">
        <v>126</v>
      </c>
      <c r="M4" s="104"/>
      <c r="O4" s="26"/>
    </row>
    <row r="5" spans="1:15" s="1" customFormat="1" ht="22.15" customHeight="1" thickBot="1">
      <c r="A5" s="112"/>
      <c r="B5" s="105" t="s">
        <v>11</v>
      </c>
      <c r="C5" s="105" t="s">
        <v>9</v>
      </c>
      <c r="D5" s="129" t="s">
        <v>7</v>
      </c>
      <c r="E5" s="105" t="s">
        <v>0</v>
      </c>
      <c r="F5" s="105" t="s">
        <v>5</v>
      </c>
      <c r="G5" s="107" t="s">
        <v>6</v>
      </c>
      <c r="H5" s="109" t="s">
        <v>1</v>
      </c>
      <c r="I5" s="107" t="s">
        <v>10</v>
      </c>
      <c r="J5" s="107" t="s">
        <v>45</v>
      </c>
      <c r="K5" s="125" t="s">
        <v>3</v>
      </c>
      <c r="L5" s="126"/>
      <c r="M5" s="127"/>
    </row>
    <row r="6" spans="1:15" s="1" customFormat="1" ht="37.5" customHeight="1" thickBot="1">
      <c r="A6" s="113"/>
      <c r="B6" s="106" t="s">
        <v>11</v>
      </c>
      <c r="C6" s="106" t="s">
        <v>9</v>
      </c>
      <c r="D6" s="130" t="s">
        <v>7</v>
      </c>
      <c r="E6" s="106"/>
      <c r="F6" s="106"/>
      <c r="G6" s="115"/>
      <c r="H6" s="110"/>
      <c r="I6" s="108"/>
      <c r="J6" s="108"/>
      <c r="K6" s="2" t="s">
        <v>4</v>
      </c>
      <c r="L6" s="2"/>
      <c r="M6" s="2" t="s">
        <v>8</v>
      </c>
    </row>
    <row r="7" spans="1:15" s="3" customFormat="1" ht="51" customHeight="1">
      <c r="A7" s="37">
        <v>1</v>
      </c>
      <c r="B7" s="38" t="s">
        <v>76</v>
      </c>
      <c r="C7" s="39" t="s">
        <v>77</v>
      </c>
      <c r="D7" s="40"/>
      <c r="E7" s="41" t="s">
        <v>12</v>
      </c>
      <c r="F7" s="41" t="s">
        <v>16</v>
      </c>
      <c r="G7" s="42"/>
      <c r="H7" s="41" t="s">
        <v>79</v>
      </c>
      <c r="I7" s="43">
        <v>504.35</v>
      </c>
      <c r="J7" s="44"/>
      <c r="K7" s="44" t="s">
        <v>13</v>
      </c>
      <c r="L7" s="45" t="s">
        <v>78</v>
      </c>
      <c r="M7" s="46" t="s">
        <v>22</v>
      </c>
      <c r="N7" s="25"/>
    </row>
    <row r="8" spans="1:15" s="3" customFormat="1" ht="30" customHeight="1" thickBot="1">
      <c r="A8" s="19"/>
      <c r="B8" s="99" t="s">
        <v>19</v>
      </c>
      <c r="C8" s="128"/>
      <c r="D8" s="128"/>
      <c r="E8" s="128"/>
      <c r="F8" s="128"/>
      <c r="G8" s="128"/>
      <c r="H8" s="128"/>
      <c r="I8" s="20">
        <f>SUM(I5:I7)</f>
        <v>504.35</v>
      </c>
      <c r="J8" s="50">
        <v>4.0000000000000002E-4</v>
      </c>
      <c r="K8" s="23"/>
      <c r="L8" s="51"/>
      <c r="M8" s="52"/>
    </row>
    <row r="9" spans="1:15" s="3" customFormat="1" ht="48">
      <c r="A9" s="47">
        <v>1</v>
      </c>
      <c r="B9" s="48" t="s">
        <v>42</v>
      </c>
      <c r="C9" s="29" t="s">
        <v>34</v>
      </c>
      <c r="D9" s="30" t="s">
        <v>75</v>
      </c>
      <c r="E9" s="31" t="s">
        <v>12</v>
      </c>
      <c r="F9" s="31" t="s">
        <v>68</v>
      </c>
      <c r="G9" s="32">
        <v>43811</v>
      </c>
      <c r="H9" s="49" t="s">
        <v>102</v>
      </c>
      <c r="I9" s="78">
        <v>8105.8899999999994</v>
      </c>
      <c r="J9" s="76"/>
      <c r="K9" s="34" t="s">
        <v>13</v>
      </c>
      <c r="L9" s="35" t="s">
        <v>69</v>
      </c>
      <c r="M9" s="36" t="s">
        <v>38</v>
      </c>
      <c r="O9" s="5"/>
    </row>
    <row r="10" spans="1:15" s="3" customFormat="1" ht="36">
      <c r="A10" s="6">
        <v>2</v>
      </c>
      <c r="B10" s="8"/>
      <c r="C10" s="17" t="s">
        <v>34</v>
      </c>
      <c r="D10" s="9">
        <v>42401</v>
      </c>
      <c r="E10" s="10" t="s">
        <v>12</v>
      </c>
      <c r="F10" s="10" t="s">
        <v>68</v>
      </c>
      <c r="G10" s="28">
        <v>42726</v>
      </c>
      <c r="H10" s="27" t="s">
        <v>35</v>
      </c>
      <c r="I10" s="79">
        <v>24282.83</v>
      </c>
      <c r="J10" s="77"/>
      <c r="K10" s="11" t="s">
        <v>13</v>
      </c>
      <c r="L10" s="12" t="s">
        <v>36</v>
      </c>
      <c r="M10" s="13" t="s">
        <v>37</v>
      </c>
    </row>
    <row r="11" spans="1:15" s="3" customFormat="1" ht="30" customHeight="1" thickBot="1">
      <c r="A11" s="53"/>
      <c r="B11" s="101" t="s">
        <v>26</v>
      </c>
      <c r="C11" s="114"/>
      <c r="D11" s="114"/>
      <c r="E11" s="114"/>
      <c r="F11" s="114"/>
      <c r="G11" s="114"/>
      <c r="H11" s="114"/>
      <c r="I11" s="71">
        <f>SUM(I9:I10)</f>
        <v>32388.720000000001</v>
      </c>
      <c r="J11" s="55">
        <v>2.8000000000000001E-2</v>
      </c>
      <c r="K11" s="56"/>
      <c r="L11" s="57"/>
      <c r="M11" s="58"/>
      <c r="O11" s="4"/>
    </row>
    <row r="12" spans="1:15" s="3" customFormat="1" ht="30" customHeight="1">
      <c r="A12" s="37">
        <v>1</v>
      </c>
      <c r="B12" s="60" t="s">
        <v>41</v>
      </c>
      <c r="C12" s="39" t="s">
        <v>15</v>
      </c>
      <c r="D12" s="40" t="s">
        <v>57</v>
      </c>
      <c r="E12" s="41" t="s">
        <v>12</v>
      </c>
      <c r="F12" s="41" t="s">
        <v>16</v>
      </c>
      <c r="G12" s="42">
        <v>43906</v>
      </c>
      <c r="H12" s="41" t="s">
        <v>59</v>
      </c>
      <c r="I12" s="43">
        <v>140</v>
      </c>
      <c r="J12" s="43"/>
      <c r="K12" s="44" t="s">
        <v>14</v>
      </c>
      <c r="L12" s="45" t="s">
        <v>17</v>
      </c>
      <c r="M12" s="46" t="s">
        <v>18</v>
      </c>
      <c r="O12" s="5"/>
    </row>
    <row r="13" spans="1:15" s="3" customFormat="1" ht="30" customHeight="1">
      <c r="A13" s="6">
        <v>2</v>
      </c>
      <c r="B13" s="8"/>
      <c r="C13" s="17" t="s">
        <v>15</v>
      </c>
      <c r="D13" s="8" t="s">
        <v>58</v>
      </c>
      <c r="E13" s="10" t="s">
        <v>12</v>
      </c>
      <c r="F13" s="10" t="s">
        <v>16</v>
      </c>
      <c r="G13" s="14">
        <v>43892</v>
      </c>
      <c r="H13" s="10" t="s">
        <v>60</v>
      </c>
      <c r="I13" s="16">
        <v>3847.8</v>
      </c>
      <c r="J13" s="16"/>
      <c r="K13" s="11" t="s">
        <v>13</v>
      </c>
      <c r="L13" s="12" t="s">
        <v>61</v>
      </c>
      <c r="M13" s="13" t="s">
        <v>62</v>
      </c>
    </row>
    <row r="14" spans="1:15" s="3" customFormat="1" ht="30" customHeight="1">
      <c r="A14" s="6">
        <v>3</v>
      </c>
      <c r="B14" s="8"/>
      <c r="C14" s="17" t="s">
        <v>15</v>
      </c>
      <c r="D14" s="8" t="s">
        <v>80</v>
      </c>
      <c r="E14" s="10" t="s">
        <v>81</v>
      </c>
      <c r="F14" s="10" t="s">
        <v>16</v>
      </c>
      <c r="G14" s="14">
        <v>43957</v>
      </c>
      <c r="H14" s="10" t="s">
        <v>82</v>
      </c>
      <c r="I14" s="16">
        <v>262.57</v>
      </c>
      <c r="J14" s="16"/>
      <c r="K14" s="11" t="s">
        <v>13</v>
      </c>
      <c r="L14" s="12" t="s">
        <v>61</v>
      </c>
      <c r="M14" s="13" t="s">
        <v>62</v>
      </c>
    </row>
    <row r="15" spans="1:15" s="3" customFormat="1" ht="30" customHeight="1">
      <c r="A15" s="6">
        <v>4</v>
      </c>
      <c r="B15" s="81"/>
      <c r="C15" s="82" t="s">
        <v>15</v>
      </c>
      <c r="D15" s="81" t="s">
        <v>106</v>
      </c>
      <c r="E15" s="83" t="s">
        <v>12</v>
      </c>
      <c r="F15" s="83" t="s">
        <v>16</v>
      </c>
      <c r="G15" s="84">
        <v>44035</v>
      </c>
      <c r="H15" s="83" t="s">
        <v>107</v>
      </c>
      <c r="I15" s="85">
        <v>1270.5</v>
      </c>
      <c r="J15" s="85"/>
      <c r="K15" s="86" t="s">
        <v>13</v>
      </c>
      <c r="L15" s="87" t="s">
        <v>61</v>
      </c>
      <c r="M15" s="88" t="s">
        <v>62</v>
      </c>
    </row>
    <row r="16" spans="1:15" s="3" customFormat="1" ht="30" customHeight="1">
      <c r="A16" s="6">
        <v>5</v>
      </c>
      <c r="B16" s="81"/>
      <c r="C16" s="82" t="s">
        <v>15</v>
      </c>
      <c r="D16" s="81" t="s">
        <v>108</v>
      </c>
      <c r="E16" s="83" t="s">
        <v>12</v>
      </c>
      <c r="F16" s="83" t="s">
        <v>16</v>
      </c>
      <c r="G16" s="84">
        <v>44012</v>
      </c>
      <c r="H16" s="83" t="s">
        <v>109</v>
      </c>
      <c r="I16" s="85">
        <v>135.4</v>
      </c>
      <c r="J16" s="85"/>
      <c r="K16" s="86" t="s">
        <v>14</v>
      </c>
      <c r="L16" s="87" t="s">
        <v>17</v>
      </c>
      <c r="M16" s="88" t="s">
        <v>18</v>
      </c>
    </row>
    <row r="17" spans="1:15" s="3" customFormat="1" ht="30" customHeight="1">
      <c r="A17" s="6">
        <v>6</v>
      </c>
      <c r="B17" s="81"/>
      <c r="C17" s="82" t="s">
        <v>15</v>
      </c>
      <c r="D17" s="81" t="s">
        <v>144</v>
      </c>
      <c r="E17" s="83" t="s">
        <v>116</v>
      </c>
      <c r="F17" s="83" t="s">
        <v>16</v>
      </c>
      <c r="G17" s="84">
        <v>44112</v>
      </c>
      <c r="H17" s="83" t="s">
        <v>145</v>
      </c>
      <c r="I17" s="85">
        <v>681.47</v>
      </c>
      <c r="J17" s="85"/>
      <c r="K17" s="86" t="s">
        <v>14</v>
      </c>
      <c r="L17" s="87" t="s">
        <v>17</v>
      </c>
      <c r="M17" s="88" t="s">
        <v>18</v>
      </c>
    </row>
    <row r="18" spans="1:15" s="3" customFormat="1" ht="30" customHeight="1">
      <c r="A18" s="6">
        <v>7</v>
      </c>
      <c r="B18" s="81"/>
      <c r="C18" s="82" t="s">
        <v>15</v>
      </c>
      <c r="D18" s="81" t="s">
        <v>146</v>
      </c>
      <c r="E18" s="83" t="s">
        <v>12</v>
      </c>
      <c r="F18" s="83" t="s">
        <v>16</v>
      </c>
      <c r="G18" s="84">
        <v>44162</v>
      </c>
      <c r="H18" s="83" t="s">
        <v>147</v>
      </c>
      <c r="I18" s="85">
        <v>132.35</v>
      </c>
      <c r="J18" s="85"/>
      <c r="K18" s="86" t="s">
        <v>14</v>
      </c>
      <c r="L18" s="87" t="s">
        <v>148</v>
      </c>
      <c r="M18" s="88" t="s">
        <v>149</v>
      </c>
    </row>
    <row r="19" spans="1:15" s="3" customFormat="1" ht="30" customHeight="1" thickBot="1">
      <c r="A19" s="19"/>
      <c r="B19" s="99" t="s">
        <v>19</v>
      </c>
      <c r="C19" s="100"/>
      <c r="D19" s="100"/>
      <c r="E19" s="100"/>
      <c r="F19" s="100"/>
      <c r="G19" s="100"/>
      <c r="H19" s="100"/>
      <c r="I19" s="20">
        <f>SUM(I12:I18)</f>
        <v>6470.09</v>
      </c>
      <c r="J19" s="50">
        <v>3.5999999999999997E-2</v>
      </c>
      <c r="K19" s="22"/>
      <c r="L19" s="23"/>
      <c r="M19" s="24"/>
      <c r="O19" s="4"/>
    </row>
    <row r="20" spans="1:15" s="3" customFormat="1" ht="36">
      <c r="A20" s="47">
        <v>1</v>
      </c>
      <c r="B20" s="59" t="s">
        <v>40</v>
      </c>
      <c r="C20" s="29" t="s">
        <v>28</v>
      </c>
      <c r="D20" s="30" t="s">
        <v>46</v>
      </c>
      <c r="E20" s="31" t="s">
        <v>12</v>
      </c>
      <c r="F20" s="31" t="s">
        <v>110</v>
      </c>
      <c r="G20" s="32">
        <v>43893</v>
      </c>
      <c r="H20" s="31" t="s">
        <v>111</v>
      </c>
      <c r="I20" s="33">
        <v>804.65</v>
      </c>
      <c r="J20" s="33"/>
      <c r="K20" s="34" t="s">
        <v>13</v>
      </c>
      <c r="L20" s="35" t="s">
        <v>29</v>
      </c>
      <c r="M20" s="36" t="s">
        <v>30</v>
      </c>
      <c r="O20" s="5"/>
    </row>
    <row r="21" spans="1:15" s="3" customFormat="1" ht="36">
      <c r="A21" s="6">
        <v>2</v>
      </c>
      <c r="B21" s="7"/>
      <c r="C21" s="17" t="s">
        <v>28</v>
      </c>
      <c r="D21" s="9" t="s">
        <v>46</v>
      </c>
      <c r="E21" s="10" t="s">
        <v>12</v>
      </c>
      <c r="F21" s="10" t="s">
        <v>110</v>
      </c>
      <c r="G21" s="14">
        <v>43893</v>
      </c>
      <c r="H21" s="10" t="s">
        <v>112</v>
      </c>
      <c r="I21" s="16">
        <v>4827.8999999999996</v>
      </c>
      <c r="J21" s="16"/>
      <c r="K21" s="11" t="s">
        <v>13</v>
      </c>
      <c r="L21" s="12" t="s">
        <v>29</v>
      </c>
      <c r="M21" s="13" t="s">
        <v>30</v>
      </c>
      <c r="O21" s="5"/>
    </row>
    <row r="22" spans="1:15" s="3" customFormat="1" ht="24">
      <c r="A22" s="6">
        <v>3</v>
      </c>
      <c r="B22" s="7"/>
      <c r="C22" s="17" t="s">
        <v>28</v>
      </c>
      <c r="D22" s="9" t="s">
        <v>83</v>
      </c>
      <c r="E22" s="10" t="s">
        <v>12</v>
      </c>
      <c r="F22" s="10" t="s">
        <v>113</v>
      </c>
      <c r="G22" s="14">
        <v>43934</v>
      </c>
      <c r="H22" s="10" t="s">
        <v>84</v>
      </c>
      <c r="I22" s="16">
        <v>40.89</v>
      </c>
      <c r="J22" s="16"/>
      <c r="K22" s="11" t="s">
        <v>13</v>
      </c>
      <c r="L22" s="12" t="s">
        <v>85</v>
      </c>
      <c r="M22" s="13" t="s">
        <v>86</v>
      </c>
      <c r="O22" s="5"/>
    </row>
    <row r="23" spans="1:15" s="3" customFormat="1" ht="36.75" thickBot="1">
      <c r="A23" s="6">
        <v>4</v>
      </c>
      <c r="B23" s="7"/>
      <c r="C23" s="17" t="s">
        <v>28</v>
      </c>
      <c r="D23" s="9" t="s">
        <v>46</v>
      </c>
      <c r="E23" s="10" t="s">
        <v>12</v>
      </c>
      <c r="F23" s="10" t="s">
        <v>110</v>
      </c>
      <c r="G23" s="14">
        <v>43893</v>
      </c>
      <c r="H23" s="10" t="s">
        <v>114</v>
      </c>
      <c r="I23" s="16">
        <v>4827.8999999999996</v>
      </c>
      <c r="J23" s="16"/>
      <c r="K23" s="11" t="s">
        <v>13</v>
      </c>
      <c r="L23" s="12" t="s">
        <v>29</v>
      </c>
      <c r="M23" s="13" t="s">
        <v>30</v>
      </c>
      <c r="O23" s="5"/>
    </row>
    <row r="24" spans="1:15" s="3" customFormat="1" ht="36.75" thickBot="1">
      <c r="A24" s="6">
        <v>5</v>
      </c>
      <c r="B24" s="95"/>
      <c r="C24" s="82" t="s">
        <v>28</v>
      </c>
      <c r="D24" s="96" t="s">
        <v>46</v>
      </c>
      <c r="E24" s="83" t="s">
        <v>12</v>
      </c>
      <c r="F24" s="83" t="s">
        <v>110</v>
      </c>
      <c r="G24" s="84">
        <v>43893</v>
      </c>
      <c r="H24" s="83" t="s">
        <v>150</v>
      </c>
      <c r="I24" s="85">
        <v>4827.8999999999996</v>
      </c>
      <c r="J24" s="85"/>
      <c r="K24" s="86" t="s">
        <v>13</v>
      </c>
      <c r="L24" s="12" t="s">
        <v>29</v>
      </c>
      <c r="M24" s="97" t="s">
        <v>30</v>
      </c>
      <c r="O24" s="5"/>
    </row>
    <row r="25" spans="1:15" s="3" customFormat="1" ht="30" customHeight="1" thickBot="1">
      <c r="A25" s="53"/>
      <c r="B25" s="101" t="s">
        <v>19</v>
      </c>
      <c r="C25" s="111"/>
      <c r="D25" s="111"/>
      <c r="E25" s="111"/>
      <c r="F25" s="111"/>
      <c r="G25" s="111"/>
      <c r="H25" s="111"/>
      <c r="I25" s="54">
        <f>SUM(I20:I24)</f>
        <v>15329.24</v>
      </c>
      <c r="J25" s="55">
        <v>1.9099999999999999E-2</v>
      </c>
      <c r="K25" s="61"/>
      <c r="L25" s="62"/>
      <c r="M25" s="58"/>
      <c r="O25" s="4"/>
    </row>
    <row r="26" spans="1:15" s="3" customFormat="1" ht="30" customHeight="1">
      <c r="A26" s="37">
        <v>1</v>
      </c>
      <c r="B26" s="60" t="s">
        <v>33</v>
      </c>
      <c r="C26" s="39" t="s">
        <v>31</v>
      </c>
      <c r="D26" s="40" t="s">
        <v>52</v>
      </c>
      <c r="E26" s="41" t="s">
        <v>12</v>
      </c>
      <c r="F26" s="41"/>
      <c r="G26" s="42">
        <v>43831</v>
      </c>
      <c r="H26" s="41" t="s">
        <v>151</v>
      </c>
      <c r="I26" s="43">
        <v>871.2</v>
      </c>
      <c r="J26" s="43"/>
      <c r="K26" s="44" t="s">
        <v>13</v>
      </c>
      <c r="L26" s="45" t="s">
        <v>54</v>
      </c>
      <c r="M26" s="46" t="s">
        <v>32</v>
      </c>
      <c r="O26" s="5"/>
    </row>
    <row r="27" spans="1:15" s="3" customFormat="1" ht="30" customHeight="1">
      <c r="A27" s="6">
        <v>2</v>
      </c>
      <c r="B27" s="18"/>
      <c r="C27" s="17" t="s">
        <v>31</v>
      </c>
      <c r="D27" s="9" t="s">
        <v>152</v>
      </c>
      <c r="E27" s="10" t="s">
        <v>12</v>
      </c>
      <c r="F27" s="10"/>
      <c r="G27" s="14">
        <v>44180</v>
      </c>
      <c r="H27" s="10" t="s">
        <v>153</v>
      </c>
      <c r="I27" s="16">
        <v>871.2</v>
      </c>
      <c r="J27" s="16"/>
      <c r="K27" s="11" t="s">
        <v>13</v>
      </c>
      <c r="L27" s="12" t="s">
        <v>54</v>
      </c>
      <c r="M27" s="13" t="s">
        <v>32</v>
      </c>
      <c r="O27" s="5"/>
    </row>
    <row r="28" spans="1:15" s="3" customFormat="1" ht="30" customHeight="1">
      <c r="A28" s="98"/>
      <c r="B28" s="80"/>
      <c r="C28" s="82" t="s">
        <v>31</v>
      </c>
      <c r="D28" s="96" t="s">
        <v>53</v>
      </c>
      <c r="E28" s="83" t="s">
        <v>12</v>
      </c>
      <c r="F28" s="83"/>
      <c r="G28" s="84">
        <v>43869</v>
      </c>
      <c r="H28" s="83" t="s">
        <v>154</v>
      </c>
      <c r="I28" s="85">
        <v>6589.47</v>
      </c>
      <c r="J28" s="85"/>
      <c r="K28" s="86" t="s">
        <v>13</v>
      </c>
      <c r="L28" s="87" t="s">
        <v>55</v>
      </c>
      <c r="M28" s="88" t="s">
        <v>56</v>
      </c>
      <c r="O28" s="5"/>
    </row>
    <row r="29" spans="1:15" s="3" customFormat="1" ht="30" customHeight="1">
      <c r="A29" s="98"/>
      <c r="B29" s="80"/>
      <c r="C29" s="82" t="s">
        <v>31</v>
      </c>
      <c r="D29" s="96" t="s">
        <v>155</v>
      </c>
      <c r="E29" s="83" t="s">
        <v>12</v>
      </c>
      <c r="F29" s="83"/>
      <c r="G29" s="84">
        <v>44187</v>
      </c>
      <c r="H29" s="83" t="s">
        <v>156</v>
      </c>
      <c r="I29" s="85">
        <v>6589.47</v>
      </c>
      <c r="J29" s="85"/>
      <c r="K29" s="86" t="s">
        <v>13</v>
      </c>
      <c r="L29" s="87" t="s">
        <v>55</v>
      </c>
      <c r="M29" s="88" t="s">
        <v>56</v>
      </c>
      <c r="O29" s="5"/>
    </row>
    <row r="30" spans="1:15" s="3" customFormat="1" ht="30" customHeight="1" thickBot="1">
      <c r="A30" s="19"/>
      <c r="B30" s="99" t="s">
        <v>26</v>
      </c>
      <c r="C30" s="100"/>
      <c r="D30" s="100"/>
      <c r="E30" s="100"/>
      <c r="F30" s="100"/>
      <c r="G30" s="100"/>
      <c r="H30" s="100"/>
      <c r="I30" s="20">
        <f>SUM(I26:I29)</f>
        <v>14921.34</v>
      </c>
      <c r="J30" s="20"/>
      <c r="K30" s="22"/>
      <c r="L30" s="23"/>
      <c r="M30" s="24"/>
      <c r="O30" s="4"/>
    </row>
    <row r="31" spans="1:15" s="3" customFormat="1" ht="36">
      <c r="A31" s="47">
        <v>1</v>
      </c>
      <c r="B31" s="48" t="s">
        <v>39</v>
      </c>
      <c r="C31" s="63" t="s">
        <v>24</v>
      </c>
      <c r="D31" s="64" t="s">
        <v>49</v>
      </c>
      <c r="E31" s="65" t="s">
        <v>12</v>
      </c>
      <c r="F31" s="65" t="s">
        <v>50</v>
      </c>
      <c r="G31" s="66">
        <v>43514</v>
      </c>
      <c r="H31" s="65" t="s">
        <v>51</v>
      </c>
      <c r="I31" s="67">
        <v>2682.16</v>
      </c>
      <c r="J31" s="67"/>
      <c r="K31" s="68" t="s">
        <v>13</v>
      </c>
      <c r="L31" s="69" t="s">
        <v>25</v>
      </c>
      <c r="M31" s="70" t="s">
        <v>22</v>
      </c>
      <c r="O31" s="5"/>
    </row>
    <row r="32" spans="1:15" s="3" customFormat="1" ht="36">
      <c r="A32" s="6">
        <v>2</v>
      </c>
      <c r="B32" s="18"/>
      <c r="C32" s="17" t="s">
        <v>24</v>
      </c>
      <c r="D32" s="9" t="s">
        <v>47</v>
      </c>
      <c r="E32" s="10" t="s">
        <v>12</v>
      </c>
      <c r="F32" s="10" t="s">
        <v>50</v>
      </c>
      <c r="G32" s="14">
        <v>43891</v>
      </c>
      <c r="H32" s="10" t="s">
        <v>48</v>
      </c>
      <c r="I32" s="16">
        <v>1562.9</v>
      </c>
      <c r="J32" s="11"/>
      <c r="K32" s="11" t="s">
        <v>13</v>
      </c>
      <c r="L32" s="12" t="s">
        <v>25</v>
      </c>
      <c r="M32" s="13" t="s">
        <v>22</v>
      </c>
      <c r="O32" s="5"/>
    </row>
    <row r="33" spans="1:15" s="3" customFormat="1" ht="36">
      <c r="A33" s="6">
        <v>3</v>
      </c>
      <c r="B33" s="18"/>
      <c r="C33" s="17" t="s">
        <v>24</v>
      </c>
      <c r="D33" s="91" t="s">
        <v>123</v>
      </c>
      <c r="E33" s="10" t="s">
        <v>12</v>
      </c>
      <c r="F33" s="10" t="s">
        <v>50</v>
      </c>
      <c r="G33" s="14">
        <v>43922</v>
      </c>
      <c r="H33" s="10" t="s">
        <v>87</v>
      </c>
      <c r="I33" s="16">
        <v>1562.9</v>
      </c>
      <c r="J33" s="11"/>
      <c r="K33" s="11" t="s">
        <v>13</v>
      </c>
      <c r="L33" s="12" t="s">
        <v>25</v>
      </c>
      <c r="M33" s="13" t="s">
        <v>22</v>
      </c>
      <c r="O33" s="5"/>
    </row>
    <row r="34" spans="1:15" s="3" customFormat="1" ht="36">
      <c r="A34" s="6">
        <v>4</v>
      </c>
      <c r="B34" s="18"/>
      <c r="C34" s="17" t="s">
        <v>24</v>
      </c>
      <c r="D34" s="91" t="s">
        <v>124</v>
      </c>
      <c r="E34" s="10" t="s">
        <v>12</v>
      </c>
      <c r="F34" s="10" t="s">
        <v>50</v>
      </c>
      <c r="G34" s="14">
        <v>43952</v>
      </c>
      <c r="H34" s="10" t="s">
        <v>88</v>
      </c>
      <c r="I34" s="16">
        <v>1562.9</v>
      </c>
      <c r="J34" s="11"/>
      <c r="K34" s="11" t="s">
        <v>13</v>
      </c>
      <c r="L34" s="12" t="s">
        <v>25</v>
      </c>
      <c r="M34" s="13" t="s">
        <v>22</v>
      </c>
      <c r="O34" s="5"/>
    </row>
    <row r="35" spans="1:15" s="3" customFormat="1" ht="36">
      <c r="A35" s="6">
        <v>5</v>
      </c>
      <c r="B35" s="18"/>
      <c r="C35" s="17" t="s">
        <v>24</v>
      </c>
      <c r="D35" s="91" t="s">
        <v>125</v>
      </c>
      <c r="E35" s="10" t="s">
        <v>12</v>
      </c>
      <c r="F35" s="10" t="s">
        <v>50</v>
      </c>
      <c r="G35" s="14">
        <v>43983</v>
      </c>
      <c r="H35" s="10" t="s">
        <v>89</v>
      </c>
      <c r="I35" s="16">
        <v>1562.9</v>
      </c>
      <c r="J35" s="11"/>
      <c r="K35" s="11" t="s">
        <v>13</v>
      </c>
      <c r="L35" s="12" t="s">
        <v>25</v>
      </c>
      <c r="M35" s="13" t="s">
        <v>22</v>
      </c>
      <c r="O35" s="5"/>
    </row>
    <row r="36" spans="1:15" s="3" customFormat="1" ht="84">
      <c r="A36" s="6">
        <v>6</v>
      </c>
      <c r="B36" s="80"/>
      <c r="C36" s="17" t="s">
        <v>24</v>
      </c>
      <c r="D36" s="9" t="s">
        <v>103</v>
      </c>
      <c r="E36" s="10" t="s">
        <v>12</v>
      </c>
      <c r="F36" s="10" t="s">
        <v>104</v>
      </c>
      <c r="G36" s="14">
        <v>43999</v>
      </c>
      <c r="H36" s="10" t="s">
        <v>105</v>
      </c>
      <c r="I36" s="16">
        <v>4129.12</v>
      </c>
      <c r="J36" s="11"/>
      <c r="K36" s="11" t="s">
        <v>13</v>
      </c>
      <c r="L36" s="12" t="s">
        <v>25</v>
      </c>
      <c r="M36" s="13" t="s">
        <v>22</v>
      </c>
      <c r="O36" s="5"/>
    </row>
    <row r="37" spans="1:15" s="3" customFormat="1" ht="30" customHeight="1" thickBot="1">
      <c r="A37" s="53"/>
      <c r="B37" s="101" t="s">
        <v>26</v>
      </c>
      <c r="C37" s="102"/>
      <c r="D37" s="102"/>
      <c r="E37" s="102"/>
      <c r="F37" s="102"/>
      <c r="G37" s="102"/>
      <c r="H37" s="102"/>
      <c r="I37" s="71">
        <f>SUM(I31:I36)</f>
        <v>13062.879999999997</v>
      </c>
      <c r="J37" s="72">
        <v>4.1999999999999997E-3</v>
      </c>
      <c r="K37" s="73"/>
      <c r="L37" s="74"/>
      <c r="M37" s="75"/>
      <c r="O37" s="4"/>
    </row>
    <row r="38" spans="1:15" s="3" customFormat="1" ht="30" customHeight="1">
      <c r="A38" s="37">
        <v>1</v>
      </c>
      <c r="B38" s="60" t="s">
        <v>66</v>
      </c>
      <c r="C38" s="39" t="s">
        <v>96</v>
      </c>
      <c r="D38" s="40" t="s">
        <v>97</v>
      </c>
      <c r="E38" s="41" t="s">
        <v>12</v>
      </c>
      <c r="F38" s="41" t="s">
        <v>16</v>
      </c>
      <c r="G38" s="42">
        <v>43893</v>
      </c>
      <c r="H38" s="41" t="s">
        <v>21</v>
      </c>
      <c r="I38" s="43">
        <v>12922.8</v>
      </c>
      <c r="J38" s="43"/>
      <c r="K38" s="44" t="s">
        <v>13</v>
      </c>
      <c r="L38" s="45" t="s">
        <v>63</v>
      </c>
      <c r="M38" s="46" t="s">
        <v>27</v>
      </c>
      <c r="O38" s="5"/>
    </row>
    <row r="39" spans="1:15" s="3" customFormat="1" ht="30" customHeight="1" thickBot="1">
      <c r="A39" s="19"/>
      <c r="B39" s="99" t="s">
        <v>19</v>
      </c>
      <c r="C39" s="100"/>
      <c r="D39" s="100"/>
      <c r="E39" s="100"/>
      <c r="F39" s="100"/>
      <c r="G39" s="100"/>
      <c r="H39" s="100"/>
      <c r="I39" s="20">
        <f>SUM(I38)</f>
        <v>12922.8</v>
      </c>
      <c r="J39" s="21">
        <v>6.2E-2</v>
      </c>
      <c r="K39" s="22"/>
      <c r="L39" s="23"/>
      <c r="M39" s="24"/>
      <c r="O39" s="4"/>
    </row>
    <row r="40" spans="1:15" s="3" customFormat="1" ht="30" customHeight="1">
      <c r="A40" s="47">
        <v>1</v>
      </c>
      <c r="B40" s="48" t="s">
        <v>65</v>
      </c>
      <c r="C40" s="29" t="s">
        <v>100</v>
      </c>
      <c r="D40" s="90">
        <v>1</v>
      </c>
      <c r="E40" s="31" t="s">
        <v>12</v>
      </c>
      <c r="F40" s="31" t="s">
        <v>23</v>
      </c>
      <c r="G40" s="32">
        <v>43880</v>
      </c>
      <c r="H40" s="31" t="s">
        <v>120</v>
      </c>
      <c r="I40" s="33">
        <v>232.32</v>
      </c>
      <c r="J40" s="33"/>
      <c r="K40" s="34" t="s">
        <v>14</v>
      </c>
      <c r="L40" s="35" t="s">
        <v>121</v>
      </c>
      <c r="M40" s="36" t="s">
        <v>18</v>
      </c>
      <c r="O40" s="5"/>
    </row>
    <row r="41" spans="1:15" s="3" customFormat="1" ht="30" customHeight="1">
      <c r="A41" s="47">
        <v>2</v>
      </c>
      <c r="B41" s="89"/>
      <c r="C41" s="82" t="s">
        <v>100</v>
      </c>
      <c r="D41" s="92">
        <v>2</v>
      </c>
      <c r="E41" s="65" t="s">
        <v>12</v>
      </c>
      <c r="F41" s="65" t="s">
        <v>23</v>
      </c>
      <c r="G41" s="66">
        <v>44047</v>
      </c>
      <c r="H41" s="65" t="s">
        <v>120</v>
      </c>
      <c r="I41" s="67">
        <v>1600.7</v>
      </c>
      <c r="J41" s="67"/>
      <c r="K41" s="68" t="s">
        <v>14</v>
      </c>
      <c r="L41" s="69" t="s">
        <v>121</v>
      </c>
      <c r="M41" s="70" t="s">
        <v>18</v>
      </c>
      <c r="O41" s="5"/>
    </row>
    <row r="42" spans="1:15" s="3" customFormat="1" ht="30" customHeight="1">
      <c r="A42" s="47">
        <v>3</v>
      </c>
      <c r="B42" s="89"/>
      <c r="C42" s="17" t="s">
        <v>100</v>
      </c>
      <c r="D42" s="93">
        <v>3</v>
      </c>
      <c r="E42" s="10" t="s">
        <v>12</v>
      </c>
      <c r="F42" s="10" t="s">
        <v>23</v>
      </c>
      <c r="G42" s="14">
        <v>44096</v>
      </c>
      <c r="H42" s="10" t="s">
        <v>120</v>
      </c>
      <c r="I42" s="16">
        <v>1229.25</v>
      </c>
      <c r="J42" s="16"/>
      <c r="K42" s="11" t="s">
        <v>14</v>
      </c>
      <c r="L42" s="12" t="s">
        <v>122</v>
      </c>
      <c r="M42" s="13" t="s">
        <v>95</v>
      </c>
      <c r="O42" s="5"/>
    </row>
    <row r="43" spans="1:15" s="3" customFormat="1" ht="30" customHeight="1">
      <c r="A43" s="47">
        <v>4</v>
      </c>
      <c r="B43" s="89"/>
      <c r="C43" s="17" t="s">
        <v>100</v>
      </c>
      <c r="D43" s="93">
        <v>4</v>
      </c>
      <c r="E43" s="10" t="s">
        <v>12</v>
      </c>
      <c r="F43" s="10" t="s">
        <v>23</v>
      </c>
      <c r="G43" s="14">
        <v>44168</v>
      </c>
      <c r="H43" s="10" t="s">
        <v>120</v>
      </c>
      <c r="I43" s="16">
        <v>1390.53</v>
      </c>
      <c r="J43" s="16"/>
      <c r="K43" s="11" t="s">
        <v>14</v>
      </c>
      <c r="L43" s="12" t="s">
        <v>122</v>
      </c>
      <c r="M43" s="13" t="s">
        <v>95</v>
      </c>
      <c r="O43" s="5"/>
    </row>
    <row r="44" spans="1:15" s="3" customFormat="1" ht="30" customHeight="1">
      <c r="A44" s="47">
        <v>5</v>
      </c>
      <c r="B44" s="89"/>
      <c r="C44" s="17" t="s">
        <v>100</v>
      </c>
      <c r="D44" s="93">
        <v>5</v>
      </c>
      <c r="E44" s="10" t="s">
        <v>12</v>
      </c>
      <c r="F44" s="10" t="s">
        <v>23</v>
      </c>
      <c r="G44" s="14">
        <v>44183</v>
      </c>
      <c r="H44" s="10" t="s">
        <v>120</v>
      </c>
      <c r="I44" s="16">
        <v>72.36</v>
      </c>
      <c r="J44" s="16"/>
      <c r="K44" s="11" t="s">
        <v>14</v>
      </c>
      <c r="L44" s="12" t="s">
        <v>122</v>
      </c>
      <c r="M44" s="13" t="s">
        <v>95</v>
      </c>
      <c r="O44" s="5"/>
    </row>
    <row r="45" spans="1:15" s="3" customFormat="1" ht="30" customHeight="1" thickBot="1">
      <c r="A45" s="53"/>
      <c r="B45" s="101" t="s">
        <v>19</v>
      </c>
      <c r="C45" s="111"/>
      <c r="D45" s="111"/>
      <c r="E45" s="111"/>
      <c r="F45" s="111"/>
      <c r="G45" s="111"/>
      <c r="H45" s="111"/>
      <c r="I45" s="54">
        <f>SUM(I40:I44)</f>
        <v>4525.16</v>
      </c>
      <c r="J45" s="54"/>
      <c r="K45" s="61"/>
      <c r="L45" s="62"/>
      <c r="M45" s="58"/>
      <c r="O45" s="4"/>
    </row>
    <row r="46" spans="1:15" s="3" customFormat="1" ht="36">
      <c r="A46" s="37">
        <v>1</v>
      </c>
      <c r="B46" s="60" t="s">
        <v>64</v>
      </c>
      <c r="C46" s="39" t="s">
        <v>101</v>
      </c>
      <c r="D46" s="40" t="s">
        <v>115</v>
      </c>
      <c r="E46" s="41" t="s">
        <v>116</v>
      </c>
      <c r="F46" s="41" t="s">
        <v>23</v>
      </c>
      <c r="G46" s="42">
        <v>44047</v>
      </c>
      <c r="H46" s="41" t="s">
        <v>117</v>
      </c>
      <c r="I46" s="43">
        <v>8284.27</v>
      </c>
      <c r="J46" s="43"/>
      <c r="K46" s="44" t="s">
        <v>13</v>
      </c>
      <c r="L46" s="45" t="s">
        <v>118</v>
      </c>
      <c r="M46" s="46" t="s">
        <v>119</v>
      </c>
      <c r="O46" s="5"/>
    </row>
    <row r="47" spans="1:15" s="3" customFormat="1" ht="60">
      <c r="A47" s="6">
        <v>2</v>
      </c>
      <c r="B47" s="18"/>
      <c r="C47" s="17" t="s">
        <v>101</v>
      </c>
      <c r="D47" s="9" t="s">
        <v>127</v>
      </c>
      <c r="E47" s="10" t="s">
        <v>12</v>
      </c>
      <c r="F47" s="10" t="s">
        <v>128</v>
      </c>
      <c r="G47" s="14">
        <v>44151</v>
      </c>
      <c r="H47" s="10" t="s">
        <v>129</v>
      </c>
      <c r="I47" s="16">
        <v>9704.5</v>
      </c>
      <c r="J47" s="16"/>
      <c r="K47" s="11" t="s">
        <v>13</v>
      </c>
      <c r="L47" s="12" t="s">
        <v>69</v>
      </c>
      <c r="M47" s="70" t="s">
        <v>38</v>
      </c>
      <c r="O47" s="5"/>
    </row>
    <row r="48" spans="1:15" s="3" customFormat="1" ht="36">
      <c r="A48" s="6">
        <v>3</v>
      </c>
      <c r="B48" s="18"/>
      <c r="C48" s="17" t="s">
        <v>101</v>
      </c>
      <c r="D48" s="9" t="s">
        <v>130</v>
      </c>
      <c r="E48" s="10" t="s">
        <v>12</v>
      </c>
      <c r="F48" s="10" t="s">
        <v>23</v>
      </c>
      <c r="G48" s="14">
        <v>44160</v>
      </c>
      <c r="H48" s="10" t="s">
        <v>131</v>
      </c>
      <c r="I48" s="16">
        <v>3603.38</v>
      </c>
      <c r="J48" s="16"/>
      <c r="K48" s="11" t="s">
        <v>13</v>
      </c>
      <c r="L48" s="12" t="s">
        <v>134</v>
      </c>
      <c r="M48" s="70" t="s">
        <v>135</v>
      </c>
      <c r="O48" s="5"/>
    </row>
    <row r="49" spans="1:15" s="3" customFormat="1" ht="36">
      <c r="A49" s="6">
        <v>4</v>
      </c>
      <c r="B49" s="18"/>
      <c r="C49" s="17" t="s">
        <v>101</v>
      </c>
      <c r="D49" s="9" t="s">
        <v>132</v>
      </c>
      <c r="E49" s="10" t="s">
        <v>12</v>
      </c>
      <c r="F49" s="10" t="s">
        <v>23</v>
      </c>
      <c r="G49" s="14">
        <v>44161</v>
      </c>
      <c r="H49" s="10" t="s">
        <v>133</v>
      </c>
      <c r="I49" s="16">
        <v>1019.79</v>
      </c>
      <c r="J49" s="16"/>
      <c r="K49" s="11" t="s">
        <v>13</v>
      </c>
      <c r="L49" s="12" t="s">
        <v>136</v>
      </c>
      <c r="M49" s="70" t="s">
        <v>86</v>
      </c>
      <c r="O49" s="5"/>
    </row>
    <row r="50" spans="1:15" s="3" customFormat="1" ht="30" customHeight="1" thickBot="1">
      <c r="A50" s="19"/>
      <c r="B50" s="99" t="s">
        <v>19</v>
      </c>
      <c r="C50" s="100"/>
      <c r="D50" s="100"/>
      <c r="E50" s="100"/>
      <c r="F50" s="100"/>
      <c r="G50" s="100"/>
      <c r="H50" s="100"/>
      <c r="I50" s="20">
        <f>SUM(I46:I49)</f>
        <v>22611.940000000002</v>
      </c>
      <c r="J50" s="21">
        <v>6.1000000000000004E-3</v>
      </c>
      <c r="K50" s="22"/>
      <c r="L50" s="23"/>
      <c r="M50" s="24"/>
      <c r="O50" s="4"/>
    </row>
    <row r="51" spans="1:15" s="3" customFormat="1" ht="24">
      <c r="A51" s="47">
        <v>1</v>
      </c>
      <c r="B51" s="48" t="s">
        <v>70</v>
      </c>
      <c r="C51" s="29" t="s">
        <v>98</v>
      </c>
      <c r="D51" s="30" t="s">
        <v>99</v>
      </c>
      <c r="E51" s="31" t="s">
        <v>67</v>
      </c>
      <c r="F51" s="31" t="s">
        <v>68</v>
      </c>
      <c r="G51" s="32">
        <v>43831</v>
      </c>
      <c r="H51" s="31" t="s">
        <v>71</v>
      </c>
      <c r="I51" s="33">
        <v>11192.5</v>
      </c>
      <c r="J51" s="33"/>
      <c r="K51" s="34" t="s">
        <v>13</v>
      </c>
      <c r="L51" s="35" t="s">
        <v>72</v>
      </c>
      <c r="M51" s="36" t="s">
        <v>62</v>
      </c>
      <c r="O51" s="5"/>
    </row>
    <row r="52" spans="1:15" s="3" customFormat="1" ht="30" customHeight="1" thickBot="1">
      <c r="A52" s="19"/>
      <c r="B52" s="99" t="s">
        <v>19</v>
      </c>
      <c r="C52" s="100"/>
      <c r="D52" s="100"/>
      <c r="E52" s="100"/>
      <c r="F52" s="100"/>
      <c r="G52" s="100"/>
      <c r="H52" s="100"/>
      <c r="I52" s="20">
        <f>SUM(I51)</f>
        <v>11192.5</v>
      </c>
      <c r="J52" s="21">
        <v>4.3999999999999997E-2</v>
      </c>
      <c r="K52" s="22"/>
      <c r="L52" s="23"/>
      <c r="M52" s="24"/>
      <c r="O52" s="4"/>
    </row>
    <row r="53" spans="1:15" s="3" customFormat="1" ht="24">
      <c r="A53" s="6">
        <v>1</v>
      </c>
      <c r="B53" s="18" t="s">
        <v>90</v>
      </c>
      <c r="C53" s="17" t="s">
        <v>91</v>
      </c>
      <c r="D53" s="9">
        <v>1</v>
      </c>
      <c r="E53" s="10" t="s">
        <v>12</v>
      </c>
      <c r="F53" s="10" t="s">
        <v>92</v>
      </c>
      <c r="G53" s="14">
        <v>43832</v>
      </c>
      <c r="H53" s="10" t="s">
        <v>93</v>
      </c>
      <c r="I53" s="16">
        <f>1572.96+504.7</f>
        <v>2077.66</v>
      </c>
      <c r="J53" s="16"/>
      <c r="K53" s="11" t="s">
        <v>14</v>
      </c>
      <c r="L53" s="12" t="s">
        <v>94</v>
      </c>
      <c r="M53" s="13" t="s">
        <v>95</v>
      </c>
      <c r="O53" s="5"/>
    </row>
    <row r="54" spans="1:15" s="3" customFormat="1" ht="30" customHeight="1" thickBot="1">
      <c r="A54" s="19"/>
      <c r="B54" s="99" t="s">
        <v>19</v>
      </c>
      <c r="C54" s="100"/>
      <c r="D54" s="100"/>
      <c r="E54" s="100"/>
      <c r="F54" s="100"/>
      <c r="G54" s="100"/>
      <c r="H54" s="100"/>
      <c r="I54" s="20">
        <f>SUM(I53)</f>
        <v>2077.66</v>
      </c>
      <c r="J54" s="21">
        <v>0.31469999999999998</v>
      </c>
      <c r="K54" s="22"/>
      <c r="L54" s="23"/>
      <c r="M54" s="24"/>
      <c r="O54" s="4"/>
    </row>
    <row r="55" spans="1:15" s="3" customFormat="1" ht="30">
      <c r="A55" s="6">
        <v>1</v>
      </c>
      <c r="B55" s="94" t="s">
        <v>137</v>
      </c>
      <c r="C55" s="17" t="s">
        <v>138</v>
      </c>
      <c r="D55" s="9"/>
      <c r="E55" s="10" t="s">
        <v>139</v>
      </c>
      <c r="F55" s="10" t="s">
        <v>140</v>
      </c>
      <c r="G55" s="14">
        <v>44118</v>
      </c>
      <c r="H55" s="10" t="s">
        <v>141</v>
      </c>
      <c r="I55" s="16">
        <v>99</v>
      </c>
      <c r="J55" s="16"/>
      <c r="K55" s="11" t="s">
        <v>13</v>
      </c>
      <c r="L55" s="12" t="s">
        <v>143</v>
      </c>
      <c r="M55" s="13" t="s">
        <v>142</v>
      </c>
      <c r="O55" s="5"/>
    </row>
    <row r="56" spans="1:15" s="3" customFormat="1" ht="30" customHeight="1" thickBot="1">
      <c r="A56" s="19"/>
      <c r="B56" s="99" t="s">
        <v>19</v>
      </c>
      <c r="C56" s="100"/>
      <c r="D56" s="100"/>
      <c r="E56" s="100"/>
      <c r="F56" s="100"/>
      <c r="G56" s="100"/>
      <c r="H56" s="100"/>
      <c r="I56" s="20">
        <f>SUM(I55)</f>
        <v>99</v>
      </c>
      <c r="J56" s="21"/>
      <c r="K56" s="22"/>
      <c r="L56" s="23"/>
      <c r="M56" s="24"/>
      <c r="O56" s="4"/>
    </row>
  </sheetData>
  <mergeCells count="28">
    <mergeCell ref="J5:J6"/>
    <mergeCell ref="B11:H11"/>
    <mergeCell ref="B45:H45"/>
    <mergeCell ref="C5:C6"/>
    <mergeCell ref="G5:G6"/>
    <mergeCell ref="A1:M1"/>
    <mergeCell ref="A2:M2"/>
    <mergeCell ref="A4:K4"/>
    <mergeCell ref="A3:M3"/>
    <mergeCell ref="K5:M5"/>
    <mergeCell ref="B25:H25"/>
    <mergeCell ref="B50:H50"/>
    <mergeCell ref="F5:F6"/>
    <mergeCell ref="A5:A6"/>
    <mergeCell ref="B19:H19"/>
    <mergeCell ref="B39:H39"/>
    <mergeCell ref="B8:H8"/>
    <mergeCell ref="D5:D6"/>
    <mergeCell ref="B30:H30"/>
    <mergeCell ref="B37:H37"/>
    <mergeCell ref="B56:H56"/>
    <mergeCell ref="B54:H54"/>
    <mergeCell ref="B52:H52"/>
    <mergeCell ref="L4:M4"/>
    <mergeCell ref="B5:B6"/>
    <mergeCell ref="I5:I6"/>
    <mergeCell ref="E5:E6"/>
    <mergeCell ref="H5:H6"/>
  </mergeCells>
  <phoneticPr fontId="3" type="noConversion"/>
  <dataValidations count="4">
    <dataValidation type="list" allowBlank="1" showInputMessage="1" showErrorMessage="1" sqref="K9:K31 L32:L36 K37:K56">
      <formula1>"EMPRESA INSERCIÓN,CENTRO ESPECIAL EMPLEO"</formula1>
    </dataValidation>
    <dataValidation type="list" allowBlank="1" showInputMessage="1" showErrorMessage="1" sqref="L4">
      <formula1>"1º TRIMESTRE, 1º y 2º TRIMESTRE ,1º, 2º y 3º TRIMESTRE,ANUAL"</formula1>
    </dataValidation>
    <dataValidation type="list" allowBlank="1" showInputMessage="1" showErrorMessage="1" sqref="E39 E45 E50 E52 E9:E37 E54 E56">
      <formula1>"OBRAS,SERVICIOS,SUMINISTRO,CONCESIÓN OBRAS,CONCESIÓN SERVICIOS,ADMTVO ESPECIAL,PATRIMONIAL,OTROS"</formula1>
    </dataValidation>
    <dataValidation type="list" allowBlank="1" showInputMessage="1" showErrorMessage="1" sqref="E38 E40:E44 E46:E49 E51 E53 E55">
      <formula1>"OBRAS,SERVICIOS,SUMINISTRO,CONCESIÓN OBRAS,CONCESIÓN SERVICIOS,ADMTVO ESPECIAL,CPP,PATRIMONIAL,PRIVADO,OTROS"</formula1>
    </dataValidation>
  </dataValidations>
  <pageMargins left="0.75" right="0.75" top="1" bottom="1"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RESERVADOS</vt:lpstr>
    </vt:vector>
  </TitlesOfParts>
  <Company>DGA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Contratos reservados (entidades de derecho público, fundaciones, consorcios y empresas) 2020.</dc:title>
  <dc:creator>DGA</dc:creator>
  <cp:lastModifiedBy>Usuario</cp:lastModifiedBy>
  <dcterms:created xsi:type="dcterms:W3CDTF">2018-05-21T12:09:36Z</dcterms:created>
  <dcterms:modified xsi:type="dcterms:W3CDTF">2021-02-04T10:52:13Z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2020_AGREGADO_RESERVADOS_OTRAS ENTIDADES.xls</vt:lpwstr>
  </property>
</Properties>
</file>