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11760"/>
  </bookViews>
  <sheets>
    <sheet name="RESERVADOS" sheetId="1" r:id="rId1"/>
  </sheets>
  <calcPr calcId="162913"/>
</workbook>
</file>

<file path=xl/calcChain.xml><?xml version="1.0" encoding="utf-8"?>
<calcChain xmlns="http://schemas.openxmlformats.org/spreadsheetml/2006/main">
  <c r="I30" i="1"/>
  <c r="I25"/>
  <c r="I19"/>
  <c r="I56"/>
  <c r="I37"/>
  <c r="I45"/>
  <c r="I50"/>
  <c r="I53"/>
  <c r="I54"/>
  <c r="I8"/>
  <c r="I11"/>
  <c r="I52"/>
  <c r="I39"/>
</calcChain>
</file>

<file path=xl/comments1.xml><?xml version="1.0" encoding="utf-8"?>
<comments xmlns="http://schemas.openxmlformats.org/spreadsheetml/2006/main">
  <authors>
    <author>DGA</author>
    <author>HERMINIA MURCIANO GIL</author>
  </authors>
  <commentList>
    <comment ref="D5" authorId="0">
      <text>
        <r>
          <rPr>
            <sz val="8"/>
            <color indexed="81"/>
            <rFont val="Tahoma"/>
            <family val="2"/>
          </rPr>
          <t>1. El nº con que lo identifique la entidad contratante</t>
        </r>
      </text>
    </comment>
    <comment ref="I5" authorId="1">
      <text>
        <r>
          <rPr>
            <sz val="8"/>
            <color indexed="81"/>
            <rFont val="Tahoma"/>
            <family val="2"/>
          </rPr>
          <t>2. Importe de la reserva en el periodo en que se informa: 3M/6M/9M/ANUAL</t>
        </r>
      </text>
    </comment>
    <comment ref="D6" authorId="0">
      <text>
        <r>
          <rPr>
            <b/>
            <sz val="8"/>
            <color indexed="81"/>
            <rFont val="Tahoma"/>
            <family val="2"/>
          </rPr>
          <t>DGA:</t>
        </r>
        <r>
          <rPr>
            <sz val="8"/>
            <color indexed="81"/>
            <rFont val="Tahoma"/>
            <family val="2"/>
          </rPr>
          <t xml:space="preserve">
El nº con que lo identifique la entidad contratante</t>
        </r>
      </text>
    </comment>
  </commentList>
</comments>
</file>

<file path=xl/sharedStrings.xml><?xml version="1.0" encoding="utf-8"?>
<sst xmlns="http://schemas.openxmlformats.org/spreadsheetml/2006/main" count="337" uniqueCount="157">
  <si>
    <t>TIPO DE CONTRATO</t>
  </si>
  <si>
    <t>DENOMINACION-OBJETO DEL CONTRATO</t>
  </si>
  <si>
    <t>FORMULARIO PARA LA RENDICION DE LA INFORMACION TRIMESTRAL A LA COMISION DE HACIENDA, PRESUPUESTOS Y ADMINISTRACION PÚBLICA DE LAS CORTES DE ARAGÓN</t>
  </si>
  <si>
    <t>ADJUDICATARIO</t>
  </si>
  <si>
    <t>TIPO ENTIDAD</t>
  </si>
  <si>
    <t>PROCEDIMIENTO
ADJUDICACIÓN</t>
  </si>
  <si>
    <t>FECHA DE ADJUDICACION INICIAL
DD/MM/AA</t>
  </si>
  <si>
    <r>
      <t>Nº EXPEDIENTE</t>
    </r>
    <r>
      <rPr>
        <b/>
        <vertAlign val="superscript"/>
        <sz val="9"/>
        <rFont val="Calibri"/>
        <family val="2"/>
      </rPr>
      <t>1</t>
    </r>
  </si>
  <si>
    <t>NIF</t>
  </si>
  <si>
    <t>NIF
ENTIDAD CONTRATANTE</t>
  </si>
  <si>
    <r>
      <t xml:space="preserve">IMPORTE DE LA RESERVA EN EL PERIODO 
IVA INCLUIDO </t>
    </r>
    <r>
      <rPr>
        <b/>
        <vertAlign val="superscript"/>
        <sz val="9"/>
        <rFont val="Calibri"/>
        <family val="2"/>
      </rPr>
      <t>2</t>
    </r>
  </si>
  <si>
    <t>ENTIDAD CONTRATANTE</t>
  </si>
  <si>
    <t>SERVICIOS</t>
  </si>
  <si>
    <t>CENTRO ESPECIAL EMPLEO</t>
  </si>
  <si>
    <t>EMPRESA INSERCIÓN</t>
  </si>
  <si>
    <t>Q5095004G</t>
  </si>
  <si>
    <t>CONTRATO MENOR</t>
  </si>
  <si>
    <t>INSERCIÓN Y TRABAJO, S.L.</t>
  </si>
  <si>
    <t>B50799014</t>
  </si>
  <si>
    <t>TOTAL</t>
  </si>
  <si>
    <t>ENTIDADES DE DERECHO PÚBLICO, FUNDACIONES, CONSORCIOS Y EMPRESAS</t>
  </si>
  <si>
    <t>CONTRATO DE PRESTACIÓN DEL SERVICIO DE JARDINERÍA EN EL MONASTERIO DE NUESTRA SEÑORA DE RUEDA</t>
  </si>
  <si>
    <t>B50770791</t>
  </si>
  <si>
    <t>MENOR</t>
  </si>
  <si>
    <t>A-22262265</t>
  </si>
  <si>
    <t>Rey Ardid S.L.</t>
  </si>
  <si>
    <t xml:space="preserve">TOTAL
</t>
  </si>
  <si>
    <t>B99216129</t>
  </si>
  <si>
    <t>Q-5095008-H</t>
  </si>
  <si>
    <t>INTEGRACIÓN LABORAL ARCADIA, S.L</t>
  </si>
  <si>
    <t>B22245633</t>
  </si>
  <si>
    <t>Q5000836F</t>
  </si>
  <si>
    <t>B44180586</t>
  </si>
  <si>
    <t>CORPORACION ARAGONESA DE RADIO Y TELEVISIÓN</t>
  </si>
  <si>
    <t>Q5000654C</t>
  </si>
  <si>
    <t>CONTRATACIÓN RESERVADA A CENTROS ESPECIALES DE EMPLEO DEL SERVICIO DE GESTIÓN DE LA RECEPCIÓN DEL CENTRO DE INVESTIGACIÓN BIOMÉDICA DE ARAGÓN (CIBA).</t>
  </si>
  <si>
    <t>SERVICIOS INTEGRALES DE FINCAS DE ARAGÓN, S.L.</t>
  </si>
  <si>
    <t>B50856160</t>
  </si>
  <si>
    <t>A81098642</t>
  </si>
  <si>
    <t>SOCIEDAD - GESTIÓN DE RESIDUOS HUESCA, S.A.U.</t>
  </si>
  <si>
    <t>INSTITUTO TECNOLÓGICO DE ARAGÓN (ITA)</t>
  </si>
  <si>
    <t>INSTITUTO ARAGONÉS DE FOMENTO (IAF)</t>
  </si>
  <si>
    <t>INSTITUTO ARAGONÉS DE CIENCIAS DE LA SALUD (IACS)</t>
  </si>
  <si>
    <t>CONTRATOS RESERVADOS - 2020</t>
  </si>
  <si>
    <r>
      <t>Ley 10/2019, de 30 de diciembre - Artículo 52.c) Debe enviarse trimestralmente a la Comisión de Hacienda, Presupuestos y Administración Pública de Las Cortes información relativa a: "</t>
    </r>
    <r>
      <rPr>
        <i/>
        <sz val="10"/>
        <rFont val="Arial"/>
        <family val="2"/>
      </rPr>
      <t>Grado de cumplimiento, por organismo o entidad concedente, del porcentaje de contratos reservados a los efectos del artículo 7 de la Ley 3/2011, de 24 de febrero, de medidas en materia de Contratos del Sector Público de Aragón, según lo establecido en la disposición adicional decimonovena de la presente ley</t>
    </r>
    <r>
      <rPr>
        <sz val="10"/>
        <rFont val="Arial"/>
      </rPr>
      <t xml:space="preserve"> (establece en el </t>
    </r>
    <r>
      <rPr>
        <b/>
        <sz val="10"/>
        <rFont val="Arial"/>
        <family val="2"/>
      </rPr>
      <t>3% el porcentaje mínimo de reservas sociales a aplicar sobre el importe total anual de su contratación de suministros y servicios precisos para su funcionamiento ordinario realizada en el último ejercicio cerrado</t>
    </r>
    <r>
      <rPr>
        <sz val="10"/>
        <rFont val="Arial"/>
      </rPr>
      <t>).</t>
    </r>
  </si>
  <si>
    <t>% DEL IMPORTE DE RESERVAS SOBRE EL IMPORTE TOTAL</t>
  </si>
  <si>
    <t>CMP 02_2020</t>
  </si>
  <si>
    <t>Contrato Menor Nº 10/2020</t>
  </si>
  <si>
    <t>Limpieza instalaciones de GRHUSA en Huesca (Oficinas, Taller, Báscula, Vertedero y Planta de Clasificación de Envases). MARZO 2020</t>
  </si>
  <si>
    <t>Solicitud de Ofertas Nº 01/2019</t>
  </si>
  <si>
    <t>Contrato Menor de Servicios</t>
  </si>
  <si>
    <t>Limpieza instalaciones de GRHUSA en Huesca (Oficinas, Taller, Báscula, Vertedero y Planta de Clasificación de Envases).ENERO Y FEBRERO 2020</t>
  </si>
  <si>
    <t>CR 1/15/2020 CARTV</t>
  </si>
  <si>
    <t>CR 1/16/2020 CARTV</t>
  </si>
  <si>
    <t>Atadi Empleo, S.L.U.</t>
  </si>
  <si>
    <t>Gardeniers, S.L.</t>
  </si>
  <si>
    <t>B99325599</t>
  </si>
  <si>
    <t>C20/0229</t>
  </si>
  <si>
    <t>C20/0191</t>
  </si>
  <si>
    <t>Sensor movimiento encendido luz aseos 3ª planta IAF</t>
  </si>
  <si>
    <t>Mantenimiento zonas verdes Edif.Salud- PT Walqa</t>
  </si>
  <si>
    <t>FUNDACIÓN ASISTENCIAL ATADES HUESCA</t>
  </si>
  <si>
    <t>G22417570</t>
  </si>
  <si>
    <t>Centro Especial de Empleo Novo Rehum, S.L.U.</t>
  </si>
  <si>
    <t>SOCIEDAD ARAGONESA DE GESTIÓN AGROAMBIENTAL, S.L.U.</t>
  </si>
  <si>
    <t>SOCIEDAD  SUELO Y VIVIENDA DE ARAGÓN, S.L.U.</t>
  </si>
  <si>
    <t>SOCIEDAD DE PROMOCIÓN Y GESTIÓN DEL TURISMO ARAGONÉS, S.L.U.</t>
  </si>
  <si>
    <t>SERVICIO</t>
  </si>
  <si>
    <t>ABIERTO</t>
  </si>
  <si>
    <t>SRCL CONSENUR CEE, S.A.</t>
  </si>
  <si>
    <t>PARQUE TECNOLÓGICO WALQA, S.A.</t>
  </si>
  <si>
    <t>CONTRATO DE SERVICIOS DE JARDINERÍA EN P. T. WALQA</t>
  </si>
  <si>
    <t>FUNDACIÓN ASISTENCIAL ATADES</t>
  </si>
  <si>
    <t>1. El nº con que lo identifique la entidad contratante</t>
  </si>
  <si>
    <t>2. Importe de la reserva en el periodo en que se informa: 3M/6M/9M/ANUAL</t>
  </si>
  <si>
    <t>10/2019</t>
  </si>
  <si>
    <t>CENTRO DE INVESTIGACIÓN Y TECNOLOGÍA AGROALIMENTARIA DE ARAGÓN (CITA)</t>
  </si>
  <si>
    <t>Q5000823D</t>
  </si>
  <si>
    <t>REY ARDID S.L.</t>
  </si>
  <si>
    <t>Servicio lavado ropa de trabajo</t>
  </si>
  <si>
    <t>C20/0304</t>
  </si>
  <si>
    <t>OBRAS</t>
  </si>
  <si>
    <t>Reparaciones sistema riego edificio SALUD PT Walqa</t>
  </si>
  <si>
    <t>-</t>
  </si>
  <si>
    <t>Impresión de flyers</t>
  </si>
  <si>
    <t>MANIPULADOS MONTEVEDADO S.L.U</t>
  </si>
  <si>
    <t>B50460351</t>
  </si>
  <si>
    <t>Limpieza instalaciones de GRHUSA en Huesca (Oficinas, Taller, Báscula, Vertedero y Planta de Clasificación de Envases). ABRIL 2020</t>
  </si>
  <si>
    <t>Limpieza instalaciones de GRHUSA en Huesca (Oficinas, Taller, Báscula, Vertedero y Planta de Clasificación de Envases). MAYO 2020</t>
  </si>
  <si>
    <t>Limpieza instalaciones de GRHUSA en Huesca (Oficinas, Taller, Báscula, Vertedero y Planta de Clasificación de Envases). JUNIO 2020</t>
  </si>
  <si>
    <t>FUNDACIÓN GOYA EN ARAGÓN</t>
  </si>
  <si>
    <t>G99146508</t>
  </si>
  <si>
    <t>DIRECTO</t>
  </si>
  <si>
    <t>SERVICIO DE LIMPIEZA</t>
  </si>
  <si>
    <t>CONSOLIDA OLIVER S.L.</t>
  </si>
  <si>
    <t>B50772219</t>
  </si>
  <si>
    <t>B50902345</t>
  </si>
  <si>
    <t>R-1</t>
  </si>
  <si>
    <t>A22266217</t>
  </si>
  <si>
    <t>S/N-2017</t>
  </si>
  <si>
    <t>B50907328</t>
  </si>
  <si>
    <t>B99354607</t>
  </si>
  <si>
    <t>CONTRATACIÓN RESERVADA A CENTROS ESPECIALES DE EMPLEO PARA EL SERVICIO DE RECOGIDA, TRANSPORTE Y GESTIÓN DE RESIDUOS SANITARIOS DEL CENTRO DE INVESTIGACIÓN BIOMÉDICA DE ARAGÓN (CIBA)</t>
  </si>
  <si>
    <t>Nº 09/2020</t>
  </si>
  <si>
    <t>Abierto Simplificado</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</si>
  <si>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t>
  </si>
  <si>
    <t>C20/0543</t>
  </si>
  <si>
    <t>Desbroce terrenos perímetro Edif.Ctro.Astronómico PTWalqa</t>
  </si>
  <si>
    <t>C20/0576</t>
  </si>
  <si>
    <t>Trabajos pintura IAF</t>
  </si>
  <si>
    <t>Contrato menor</t>
  </si>
  <si>
    <t>Mantenimiento y conservación de las zonas ajardinadas del Edificio I+D+i en el Parque Tecnológico Walqa (Huesca). Desde 16 marzo 2020</t>
  </si>
  <si>
    <t>Mantenimiento y conservación de las zonas ajardinadas del Edificio I+D+i en el Parque Tecnológico Walqa (Huesca). Abril, mayo y junio 2020</t>
  </si>
  <si>
    <t xml:space="preserve"> Contrato menor</t>
  </si>
  <si>
    <t>Mantenimiento y conservación de las zonas ajardinadas del Edificio I+D+i en el Parque Tecnológico Walqa (Huesca). Julio, agosto y septiembre 2020</t>
  </si>
  <si>
    <t>9910999-64</t>
  </si>
  <si>
    <t>SUMINISTRO</t>
  </si>
  <si>
    <t xml:space="preserve">SUMINISTRO DE PAPEL PARA DISTINTOS CENTROS DE TRABAJO DE SOCIEDAD ARAGONESA DE GESTIÓN AGROAMBIENTAL, S.L.U. (SARGA) </t>
  </si>
  <si>
    <t>CHACON LINE BUSINESS, S.L. (Centro Especial de Empleo nº CEE-619/MA)</t>
  </si>
  <si>
    <t>B93196970</t>
  </si>
  <si>
    <t>Atención de incidencias en viviendas</t>
  </si>
  <si>
    <t>Inserción y Trabajo, S.L.</t>
  </si>
  <si>
    <t>Consolida Oliver, S.L.</t>
  </si>
  <si>
    <t>Contrato Menor Nº 10/2020-A</t>
  </si>
  <si>
    <t>Contrato Menor Nº 10/2020-B</t>
  </si>
  <si>
    <t>Contrato Menor Nº 10/2020-C</t>
  </si>
  <si>
    <t>ANUAL</t>
  </si>
  <si>
    <t>9910999-69</t>
  </si>
  <si>
    <t>ABIERTO SIMPLIFICADO ABREVIADO (159.6 LCSP)</t>
  </si>
  <si>
    <t>SERVICIO DE RECOGIDA, TRANSPORTE Y GESTION DE RESIDUOS
PELIGROSOS EN LAS DISTINTAS SEDES E INSTALACIONES DE
SOCIEDAD ARAGONESA DE GESTION AGROAMBIENTAL, S.L.U. (SARGA)</t>
  </si>
  <si>
    <t>2210310-45</t>
  </si>
  <si>
    <t>SERVICIO DE GESTION TELEFONICA PARA REALIZACION DE ENCUESTAS DE SATISFACCION CLIENTES MER Y ELABORACION DE INFORME DE RESULTADOS</t>
  </si>
  <si>
    <t>3600882-02</t>
  </si>
  <si>
    <t>SERVICIO DE IMPRESION, PLEGADO, ENSOBRADO Y DEPOSITO EN CORREOS DE ENCUESTAS DE CULTIVOS HERBACEOS Y LEÑOSOS</t>
  </si>
  <si>
    <t>FUNDACION DFA</t>
  </si>
  <si>
    <t>G99118598</t>
  </si>
  <si>
    <t xml:space="preserve">MANIPULADOS MONTEVEDADO, S.L. (Centro Especial de Empleo) </t>
  </si>
  <si>
    <t>FUNDACIÓN UNIVERSITARIA ANTONIO GARGALLO</t>
  </si>
  <si>
    <t>G44207686</t>
  </si>
  <si>
    <t>suministro</t>
  </si>
  <si>
    <t>contrato menor</t>
  </si>
  <si>
    <t>Gel hidroalcohólico HIGIENIZANTE DERMATOLÓGICO lavanda para alumnos curso de  UVT</t>
  </si>
  <si>
    <t>B44223915</t>
  </si>
  <si>
    <t>Fundación Térvalis</t>
  </si>
  <si>
    <t>C20/0653</t>
  </si>
  <si>
    <t>Suministro-instalación luminarias despachos IAF</t>
  </si>
  <si>
    <t>C20/0827</t>
  </si>
  <si>
    <t>Montaje Sala Corona Jornada RSA</t>
  </si>
  <si>
    <t>MANIPULADOS SERVICIOS PICARRAL S.L.</t>
  </si>
  <si>
    <t>B50781608</t>
  </si>
  <si>
    <t>Mantenimiento y conservación de las zonas ajardinadas del Edificio I+D+i en el Parque Tecnológico Walqa (Huesca).Octubre, noviembre y diciembre 2020</t>
  </si>
  <si>
    <t>Servicio de destrucción confidencial de documentos año 2020</t>
  </si>
  <si>
    <t>CR 12/5/2020 CARTV</t>
  </si>
  <si>
    <t>Servicio de destrucción confidencial de documentos año 2021</t>
  </si>
  <si>
    <t>Mantenimiento para la conservación y limpieza de las zonas verdes de la CARTV año 2020</t>
  </si>
  <si>
    <t>CR 12/31/2020 CARTV</t>
  </si>
  <si>
    <t>Mantenimiento para la conservación y limpieza de las zonas verdes de la CARTV año 2021</t>
  </si>
</sst>
</file>

<file path=xl/styles.xml><?xml version="1.0" encoding="utf-8"?>
<styleSheet xmlns="http://schemas.openxmlformats.org/spreadsheetml/2006/main">
  <numFmts count="1">
    <numFmt numFmtId="172" formatCode="#,##0.00\ &quot;€&quot;"/>
  </numFmts>
  <fonts count="21">
    <font>
      <sz val="10"/>
      <name val="Arial"/>
    </font>
    <font>
      <i/>
      <sz val="9"/>
      <name val="Calibri"/>
      <family val="2"/>
    </font>
    <font>
      <sz val="9"/>
      <name val="Calibri"/>
      <family val="2"/>
    </font>
    <font>
      <sz val="8"/>
      <name val="Arial"/>
      <family val="2"/>
    </font>
    <font>
      <b/>
      <sz val="9"/>
      <name val="Calibri"/>
      <family val="2"/>
    </font>
    <font>
      <b/>
      <i/>
      <sz val="9"/>
      <name val="Calibri"/>
      <family val="2"/>
    </font>
    <font>
      <b/>
      <i/>
      <sz val="8"/>
      <name val="Calibri"/>
      <family val="2"/>
    </font>
    <font>
      <b/>
      <sz val="10"/>
      <name val="Arial"/>
      <family val="2"/>
    </font>
    <font>
      <i/>
      <sz val="10"/>
      <name val="Arial"/>
      <family val="2"/>
    </font>
    <font>
      <b/>
      <sz val="10"/>
      <name val="Arial"/>
      <family val="2"/>
    </font>
    <font>
      <sz val="10"/>
      <name val="Arial"/>
      <family val="2"/>
    </font>
    <font>
      <b/>
      <vertAlign val="superscript"/>
      <sz val="9"/>
      <name val="Calibri"/>
      <family val="2"/>
    </font>
    <font>
      <b/>
      <sz val="8"/>
      <color indexed="81"/>
      <name val="Tahoma"/>
      <family val="2"/>
    </font>
    <font>
      <sz val="8"/>
      <color indexed="81"/>
      <name val="Tahoma"/>
      <family val="2"/>
    </font>
    <font>
      <sz val="10"/>
      <name val="Arial"/>
      <family val="2"/>
    </font>
    <font>
      <b/>
      <i/>
      <sz val="11"/>
      <name val="Calibri"/>
      <family val="2"/>
    </font>
    <font>
      <b/>
      <i/>
      <sz val="14"/>
      <color indexed="10"/>
      <name val="Calibri"/>
      <family val="2"/>
    </font>
    <font>
      <sz val="9"/>
      <color rgb="FFFF0000"/>
      <name val="Calibri"/>
      <family val="2"/>
    </font>
    <font>
      <b/>
      <sz val="14"/>
      <color rgb="FFFF0000"/>
      <name val="Calibri"/>
      <family val="2"/>
    </font>
    <font>
      <b/>
      <sz val="11"/>
      <color rgb="FFFF0000"/>
      <name val="Calibri"/>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s>
  <borders count="33">
    <border>
      <left/>
      <right/>
      <top/>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14" fillId="0" borderId="0"/>
  </cellStyleXfs>
  <cellXfs count="131">
    <xf numFmtId="0" fontId="0" fillId="0" borderId="0" xfId="0"/>
    <xf numFmtId="0" fontId="7" fillId="0" borderId="0" xfId="0" applyFont="1" applyAlignment="1">
      <alignment vertical="center"/>
    </xf>
    <xf numFmtId="0" fontId="4" fillId="0" borderId="1" xfId="0" applyFont="1" applyBorder="1" applyAlignment="1">
      <alignment horizontal="center" vertical="center" wrapText="1"/>
    </xf>
    <xf numFmtId="0" fontId="0" fillId="0" borderId="0" xfId="0" applyAlignment="1">
      <alignment vertical="center"/>
    </xf>
    <xf numFmtId="0" fontId="14" fillId="0" borderId="0" xfId="0" applyFont="1"/>
    <xf numFmtId="0" fontId="14" fillId="0" borderId="0" xfId="0" applyFont="1" applyAlignment="1">
      <alignment vertical="top"/>
    </xf>
    <xf numFmtId="0" fontId="1" fillId="2" borderId="2"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 fillId="2" borderId="3" xfId="0" applyFont="1" applyFill="1" applyBorder="1" applyAlignment="1">
      <alignment horizontal="justify" vertical="center" wrapText="1"/>
    </xf>
    <xf numFmtId="17" fontId="1" fillId="2" borderId="3" xfId="0" applyNumberFormat="1" applyFont="1" applyFill="1" applyBorder="1" applyAlignment="1">
      <alignment horizontal="justify" vertical="center" wrapText="1"/>
    </xf>
    <xf numFmtId="0" fontId="1"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0" fillId="0" borderId="0" xfId="0" applyAlignment="1">
      <alignment horizontal="center"/>
    </xf>
    <xf numFmtId="4" fontId="1" fillId="0" borderId="3" xfId="0" applyNumberFormat="1" applyFont="1" applyBorder="1" applyAlignment="1">
      <alignment horizontal="right" vertical="center" wrapText="1"/>
    </xf>
    <xf numFmtId="0" fontId="1" fillId="2" borderId="3" xfId="0" applyFont="1" applyFill="1" applyBorder="1" applyAlignment="1">
      <alignment horizontal="center" vertical="center" wrapText="1"/>
    </xf>
    <xf numFmtId="0" fontId="15" fillId="0" borderId="3" xfId="0" applyFont="1" applyFill="1" applyBorder="1" applyAlignment="1">
      <alignment horizontal="justify" vertical="center" wrapText="1"/>
    </xf>
    <xf numFmtId="0" fontId="1" fillId="4" borderId="5" xfId="0" applyFont="1" applyFill="1" applyBorder="1" applyAlignment="1">
      <alignment horizontal="justify" vertical="center" wrapText="1"/>
    </xf>
    <xf numFmtId="4" fontId="5" fillId="4" borderId="6" xfId="0" applyNumberFormat="1" applyFont="1" applyFill="1" applyBorder="1" applyAlignment="1">
      <alignment horizontal="right" vertical="center" wrapText="1"/>
    </xf>
    <xf numFmtId="10" fontId="5" fillId="4" borderId="7" xfId="0" applyNumberFormat="1" applyFont="1" applyFill="1" applyBorder="1" applyAlignment="1">
      <alignment horizontal="right"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10" fillId="0" borderId="0" xfId="0" applyFont="1" applyAlignment="1">
      <alignment vertical="top"/>
    </xf>
    <xf numFmtId="0" fontId="10" fillId="0" borderId="0" xfId="0" applyFont="1"/>
    <xf numFmtId="0" fontId="1" fillId="0" borderId="3" xfId="0" applyFont="1" applyBorder="1" applyAlignment="1">
      <alignment horizontal="left" vertical="top" wrapText="1"/>
    </xf>
    <xf numFmtId="14" fontId="1" fillId="0" borderId="3" xfId="0" applyNumberFormat="1" applyFont="1" applyBorder="1" applyAlignment="1">
      <alignment horizontal="center" vertical="top" wrapText="1"/>
    </xf>
    <xf numFmtId="0" fontId="1" fillId="2" borderId="9" xfId="0" applyFont="1" applyFill="1" applyBorder="1" applyAlignment="1">
      <alignment horizontal="center" vertical="center" wrapText="1"/>
    </xf>
    <xf numFmtId="17" fontId="1" fillId="2" borderId="9" xfId="0" applyNumberFormat="1" applyFont="1" applyFill="1" applyBorder="1" applyAlignment="1">
      <alignment horizontal="justify" vertical="center" wrapText="1"/>
    </xf>
    <xf numFmtId="0" fontId="1" fillId="0" borderId="9" xfId="0" applyFont="1" applyBorder="1" applyAlignment="1">
      <alignment horizontal="left" vertical="center" wrapText="1"/>
    </xf>
    <xf numFmtId="14" fontId="1" fillId="0" borderId="9" xfId="0" applyNumberFormat="1" applyFont="1" applyBorder="1" applyAlignment="1">
      <alignment horizontal="center" vertical="center" wrapText="1"/>
    </xf>
    <xf numFmtId="4" fontId="1" fillId="0" borderId="9"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1" fillId="2" borderId="11" xfId="0" applyFont="1" applyFill="1" applyBorder="1" applyAlignment="1">
      <alignment horizontal="justify" vertical="center" wrapText="1"/>
    </xf>
    <xf numFmtId="0" fontId="15" fillId="2" borderId="12" xfId="0" applyFont="1" applyFill="1" applyBorder="1" applyAlignment="1">
      <alignment horizontal="justify" vertical="center" wrapText="1"/>
    </xf>
    <xf numFmtId="0" fontId="1" fillId="2" borderId="12" xfId="0" applyFont="1" applyFill="1" applyBorder="1" applyAlignment="1">
      <alignment horizontal="center" vertical="center" wrapText="1"/>
    </xf>
    <xf numFmtId="17" fontId="1" fillId="2" borderId="12" xfId="0" applyNumberFormat="1" applyFont="1" applyFill="1" applyBorder="1" applyAlignment="1">
      <alignment horizontal="justify" vertical="center" wrapText="1"/>
    </xf>
    <xf numFmtId="0" fontId="1" fillId="0" borderId="12" xfId="0" applyFont="1" applyBorder="1" applyAlignment="1">
      <alignment horizontal="left" vertical="center" wrapText="1"/>
    </xf>
    <xf numFmtId="14" fontId="1" fillId="0" borderId="12" xfId="0" applyNumberFormat="1" applyFont="1" applyBorder="1" applyAlignment="1">
      <alignment horizontal="center" vertical="center" wrapText="1"/>
    </xf>
    <xf numFmtId="4" fontId="1" fillId="0" borderId="12" xfId="0" applyNumberFormat="1" applyFont="1" applyBorder="1" applyAlignment="1">
      <alignment horizontal="righ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1" fillId="2" borderId="14" xfId="0" applyFont="1" applyFill="1" applyBorder="1" applyAlignment="1">
      <alignment horizontal="justify" vertical="center" wrapText="1"/>
    </xf>
    <xf numFmtId="0" fontId="15" fillId="0" borderId="9" xfId="0" applyFont="1" applyFill="1" applyBorder="1" applyAlignment="1">
      <alignment horizontal="justify" vertical="center" wrapText="1"/>
    </xf>
    <xf numFmtId="0" fontId="1" fillId="0" borderId="9" xfId="0" applyFont="1" applyBorder="1" applyAlignment="1">
      <alignment horizontal="left" vertical="top" wrapText="1"/>
    </xf>
    <xf numFmtId="10" fontId="5" fillId="4" borderId="6" xfId="0" applyNumberFormat="1" applyFont="1" applyFill="1" applyBorder="1" applyAlignment="1">
      <alignment horizontal="right" vertical="center" wrapText="1"/>
    </xf>
    <xf numFmtId="0" fontId="2" fillId="4" borderId="15" xfId="0" applyFont="1" applyFill="1" applyBorder="1" applyAlignment="1">
      <alignment horizontal="center" vertical="center" wrapText="1"/>
    </xf>
    <xf numFmtId="0" fontId="0" fillId="5" borderId="8" xfId="0" applyFill="1" applyBorder="1" applyAlignment="1">
      <alignment vertical="center"/>
    </xf>
    <xf numFmtId="0" fontId="1" fillId="4" borderId="16" xfId="0" applyFont="1" applyFill="1" applyBorder="1" applyAlignment="1">
      <alignment horizontal="justify" vertical="center" wrapText="1"/>
    </xf>
    <xf numFmtId="4" fontId="5" fillId="4" borderId="17" xfId="0" applyNumberFormat="1" applyFont="1" applyFill="1" applyBorder="1" applyAlignment="1">
      <alignment horizontal="right" vertical="center" wrapText="1"/>
    </xf>
    <xf numFmtId="10" fontId="5" fillId="4" borderId="17" xfId="0" applyNumberFormat="1" applyFont="1" applyFill="1" applyBorder="1" applyAlignment="1">
      <alignment horizontal="right" vertical="center" wrapText="1"/>
    </xf>
    <xf numFmtId="0" fontId="17" fillId="4" borderId="17" xfId="0" applyFont="1" applyFill="1" applyBorder="1" applyAlignment="1">
      <alignment horizontal="center" vertical="center" wrapText="1"/>
    </xf>
    <xf numFmtId="0" fontId="17" fillId="4" borderId="17"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15" fillId="2" borderId="9"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2" fillId="4" borderId="17"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17" fontId="1" fillId="2" borderId="19" xfId="0" applyNumberFormat="1" applyFont="1" applyFill="1" applyBorder="1" applyAlignment="1">
      <alignment horizontal="justify" vertical="center" wrapText="1"/>
    </xf>
    <xf numFmtId="0" fontId="1" fillId="0" borderId="19" xfId="0" applyFont="1" applyBorder="1" applyAlignment="1">
      <alignment horizontal="left" vertical="center" wrapText="1"/>
    </xf>
    <xf numFmtId="14" fontId="1" fillId="0" borderId="19" xfId="0" applyNumberFormat="1" applyFont="1" applyBorder="1" applyAlignment="1">
      <alignment horizontal="center" vertical="center" wrapText="1"/>
    </xf>
    <xf numFmtId="4" fontId="1" fillId="0" borderId="19" xfId="0" applyNumberFormat="1" applyFont="1" applyBorder="1" applyAlignment="1">
      <alignment horizontal="right" vertical="center" wrapText="1"/>
    </xf>
    <xf numFmtId="0" fontId="2" fillId="0" borderId="19"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4" fontId="5" fillId="4" borderId="19" xfId="0" applyNumberFormat="1" applyFont="1" applyFill="1" applyBorder="1" applyAlignment="1">
      <alignment horizontal="right" vertical="center" wrapText="1"/>
    </xf>
    <xf numFmtId="10" fontId="5" fillId="4" borderId="19" xfId="0" applyNumberFormat="1" applyFont="1" applyFill="1" applyBorder="1" applyAlignment="1">
      <alignment horizontal="right" vertical="center" wrapText="1"/>
    </xf>
    <xf numFmtId="0" fontId="2" fillId="4" borderId="19" xfId="0" applyFont="1" applyFill="1" applyBorder="1" applyAlignment="1">
      <alignment horizontal="center" vertical="center" wrapText="1"/>
    </xf>
    <xf numFmtId="0" fontId="2" fillId="4" borderId="19" xfId="0" applyFont="1" applyFill="1" applyBorder="1" applyAlignment="1">
      <alignment horizontal="left" vertical="center" wrapText="1"/>
    </xf>
    <xf numFmtId="0" fontId="2" fillId="4" borderId="20" xfId="0" applyFont="1" applyFill="1" applyBorder="1" applyAlignment="1">
      <alignment horizontal="center" vertical="center" wrapText="1"/>
    </xf>
    <xf numFmtId="4" fontId="1" fillId="0" borderId="21" xfId="0" applyNumberFormat="1" applyFont="1" applyBorder="1" applyAlignment="1">
      <alignment horizontal="right" vertical="center" wrapText="1"/>
    </xf>
    <xf numFmtId="4" fontId="1" fillId="0" borderId="22" xfId="0" applyNumberFormat="1" applyFont="1" applyBorder="1" applyAlignment="1">
      <alignment horizontal="right" vertical="center" wrapText="1"/>
    </xf>
    <xf numFmtId="172" fontId="1" fillId="0" borderId="12" xfId="0" applyNumberFormat="1" applyFont="1" applyBorder="1" applyAlignment="1">
      <alignment horizontal="right" vertical="center" wrapText="1"/>
    </xf>
    <xf numFmtId="172" fontId="1" fillId="0" borderId="3" xfId="0" applyNumberFormat="1" applyFont="1" applyBorder="1" applyAlignment="1">
      <alignment horizontal="right" vertical="center" wrapText="1"/>
    </xf>
    <xf numFmtId="0" fontId="15" fillId="0" borderId="17"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0" borderId="17" xfId="0" applyFont="1" applyBorder="1" applyAlignment="1">
      <alignment horizontal="left" vertical="center" wrapText="1"/>
    </xf>
    <xf numFmtId="14" fontId="1" fillId="0" borderId="17" xfId="0" applyNumberFormat="1" applyFont="1" applyBorder="1" applyAlignment="1">
      <alignment horizontal="center" vertical="center" wrapText="1"/>
    </xf>
    <xf numFmtId="4" fontId="1" fillId="0" borderId="17" xfId="0" applyNumberFormat="1" applyFont="1" applyBorder="1" applyAlignment="1">
      <alignment horizontal="right" vertical="center"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15" fillId="0" borderId="19" xfId="0" applyFont="1" applyFill="1" applyBorder="1" applyAlignment="1">
      <alignment horizontal="justify" vertical="center" wrapText="1"/>
    </xf>
    <xf numFmtId="1" fontId="1" fillId="2" borderId="9" xfId="0" applyNumberFormat="1" applyFont="1" applyFill="1" applyBorder="1" applyAlignment="1">
      <alignment horizontal="center" vertical="center" wrapText="1"/>
    </xf>
    <xf numFmtId="17" fontId="1" fillId="0" borderId="3" xfId="0" applyNumberFormat="1" applyFont="1" applyFill="1" applyBorder="1" applyAlignment="1">
      <alignment horizontal="justify" vertical="center" wrapText="1"/>
    </xf>
    <xf numFmtId="1" fontId="1" fillId="2" borderId="19"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2" borderId="17" xfId="0" applyFont="1" applyFill="1" applyBorder="1" applyAlignment="1">
      <alignment horizontal="justify" vertical="center" wrapText="1"/>
    </xf>
    <xf numFmtId="17" fontId="1" fillId="2" borderId="17" xfId="0" applyNumberFormat="1" applyFont="1" applyFill="1" applyBorder="1" applyAlignment="1">
      <alignment horizontal="justify" vertical="center" wrapText="1"/>
    </xf>
    <xf numFmtId="0" fontId="2" fillId="0" borderId="23" xfId="0" applyFont="1" applyBorder="1" applyAlignment="1">
      <alignment horizontal="center" vertical="center" wrapText="1"/>
    </xf>
    <xf numFmtId="0" fontId="1" fillId="2" borderId="16"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0" fillId="4" borderId="6" xfId="0" applyFill="1" applyBorder="1" applyAlignment="1">
      <alignment wrapText="1"/>
    </xf>
    <xf numFmtId="0" fontId="1" fillId="4" borderId="17" xfId="0" applyFont="1" applyFill="1" applyBorder="1" applyAlignment="1">
      <alignment horizontal="justify" vertical="center" wrapText="1"/>
    </xf>
    <xf numFmtId="0" fontId="0" fillId="4" borderId="19" xfId="0" applyFill="1" applyBorder="1" applyAlignment="1">
      <alignment wrapText="1"/>
    </xf>
    <xf numFmtId="0" fontId="19" fillId="6" borderId="24" xfId="0" applyFont="1" applyFill="1" applyBorder="1" applyAlignment="1" applyProtection="1">
      <alignment horizontal="center" vertical="center" wrapText="1"/>
      <protection locked="0"/>
    </xf>
    <xf numFmtId="0" fontId="20" fillId="6" borderId="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0" fillId="4" borderId="17" xfId="0" applyFill="1" applyBorder="1" applyAlignment="1">
      <alignment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0" fillId="4" borderId="17" xfId="0" applyFont="1" applyFill="1" applyBorder="1" applyAlignment="1">
      <alignment wrapText="1"/>
    </xf>
    <xf numFmtId="0" fontId="4" fillId="0" borderId="32" xfId="0" applyFont="1" applyBorder="1" applyAlignment="1">
      <alignment horizontal="center" vertical="center" wrapText="1"/>
    </xf>
    <xf numFmtId="0" fontId="0" fillId="0" borderId="0" xfId="0"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 xfId="0" applyFont="1" applyBorder="1" applyAlignment="1">
      <alignment horizontal="center" vertical="center" wrapText="1"/>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0" fillId="0" borderId="26" xfId="0" applyNumberFormat="1" applyFont="1" applyBorder="1" applyAlignment="1">
      <alignment horizontal="justify" vertical="center" wrapText="1"/>
    </xf>
    <xf numFmtId="0" fontId="0" fillId="0" borderId="26" xfId="0" applyNumberFormat="1" applyBorder="1" applyAlignment="1">
      <alignment horizontal="justify"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0" fillId="4" borderId="6" xfId="0" applyFont="1" applyFill="1" applyBorder="1" applyAlignment="1">
      <alignment wrapText="1"/>
    </xf>
    <xf numFmtId="0" fontId="4" fillId="0" borderId="30" xfId="0" applyFont="1" applyFill="1" applyBorder="1" applyAlignment="1">
      <alignment horizontal="center" vertical="center" wrapText="1"/>
    </xf>
    <xf numFmtId="0" fontId="0" fillId="0" borderId="31" xfId="0"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n bandas">
  <a:themeElements>
    <a:clrScheme name="Con bandas">
      <a:dk1>
        <a:srgbClr val="2C2C2C"/>
      </a:dk1>
      <a:lt1>
        <a:srgbClr val="FFFFFF"/>
      </a:lt1>
      <a:dk2>
        <a:srgbClr val="099BDD"/>
      </a:dk2>
      <a:lt2>
        <a:srgbClr val="F2F2F2"/>
      </a:lt2>
      <a:accent1>
        <a:srgbClr val="FFC000"/>
      </a:accent1>
      <a:accent2>
        <a:srgbClr val="A5D028"/>
      </a:accent2>
      <a:accent3>
        <a:srgbClr val="08CC78"/>
      </a:accent3>
      <a:accent4>
        <a:srgbClr val="F24099"/>
      </a:accent4>
      <a:accent5>
        <a:srgbClr val="828288"/>
      </a:accent5>
      <a:accent6>
        <a:srgbClr val="F56617"/>
      </a:accent6>
      <a:hlink>
        <a:srgbClr val="005DBA"/>
      </a:hlink>
      <a:folHlink>
        <a:srgbClr val="6C606A"/>
      </a:folHlink>
    </a:clrScheme>
    <a:fontScheme name="Con bandas">
      <a:majorFont>
        <a:latin typeface="Corbel"/>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Con bandas">
      <a:fillStyleLst>
        <a:solidFill>
          <a:schemeClr val="phClr"/>
        </a:solidFill>
        <a:gradFill rotWithShape="1">
          <a:gsLst>
            <a:gs pos="0">
              <a:schemeClr val="phClr">
                <a:tint val="65000"/>
                <a:satMod val="120000"/>
                <a:lumMod val="107000"/>
              </a:schemeClr>
            </a:gs>
            <a:gs pos="50000">
              <a:schemeClr val="phClr">
                <a:tint val="70000"/>
                <a:satMod val="124000"/>
                <a:lumMod val="103000"/>
              </a:schemeClr>
            </a:gs>
            <a:gs pos="100000">
              <a:schemeClr val="phClr">
                <a:tint val="85000"/>
                <a:satMod val="120000"/>
                <a:lumMod val="100000"/>
              </a:schemeClr>
            </a:gs>
          </a:gsLst>
          <a:lin ang="5400000" scaled="0"/>
        </a:gradFill>
        <a:gradFill rotWithShape="1">
          <a:gsLst>
            <a:gs pos="0">
              <a:schemeClr val="phClr">
                <a:tint val="85000"/>
                <a:shade val="98000"/>
                <a:satMod val="110000"/>
                <a:lumMod val="103000"/>
              </a:schemeClr>
            </a:gs>
            <a:gs pos="50000">
              <a:schemeClr val="phClr">
                <a:shade val="85000"/>
                <a:satMod val="105000"/>
                <a:lumMod val="100000"/>
              </a:schemeClr>
            </a:gs>
            <a:gs pos="100000">
              <a:schemeClr val="phClr">
                <a:shade val="60000"/>
                <a:satMod val="12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15875" dir="5400000" algn="ctr" rotWithShape="0">
              <a:srgbClr val="000000">
                <a:alpha val="68000"/>
              </a:srgbClr>
            </a:outerShdw>
          </a:effectLst>
        </a:effectStyle>
        <a:effectStyle>
          <a:effectLst>
            <a:outerShdw blurRad="88900" dist="27940" dir="5400000" algn="ctr" rotWithShape="0">
              <a:srgbClr val="000000">
                <a:alpha val="63000"/>
              </a:srgbClr>
            </a:outerShdw>
          </a:effectLst>
        </a:effectStyle>
      </a:effectStyleLst>
      <a:bgFillStyleLst>
        <a:solidFill>
          <a:schemeClr val="phClr"/>
        </a:solidFill>
        <a:blipFill rotWithShape="1">
          <a:blip xmlns:r="http://schemas.openxmlformats.org/officeDocument/2006/relationships" r:embed="rId1">
            <a:duotone>
              <a:schemeClr val="phClr"/>
              <a:schemeClr val="phClr">
                <a:shade val="91000"/>
                <a:satMod val="105000"/>
              </a:schemeClr>
            </a:duotone>
          </a:blip>
          <a:tile tx="0" ty="0" sx="100000" sy="100000" flip="none" algn="tl"/>
        </a:blipFill>
        <a:gradFill rotWithShape="1">
          <a:gsLst>
            <a:gs pos="0">
              <a:schemeClr val="phClr">
                <a:tint val="100000"/>
                <a:shade val="0"/>
                <a:satMod val="100000"/>
              </a:schemeClr>
            </a:gs>
            <a:gs pos="100000">
              <a:schemeClr val="phClr">
                <a:shade val="100000"/>
                <a:satMod val="100000"/>
              </a:schemeClr>
            </a:gs>
          </a:gsLst>
          <a:lin ang="5400000" scaled="0"/>
        </a:gradFill>
      </a:bgFillStyleLst>
    </a:fmtScheme>
  </a:themeElements>
  <a:objectDefaults/>
  <a:extraClrSchemeLst/>
  <a:extLst>
    <a:ext uri="{05A4C25C-085E-4340-85A3-A5531E510DB2}">
      <thm15:themeFamily xmlns:thm15="http://schemas.microsoft.com/office/thememl/2012/main" xmlns="" name="Banded" id="{98DFF888-2449-4D28-977C-6306C017633E}" vid="{9792607F-9579-4224-82FF-9C88C3E1E53D}"/>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6"/>
  <sheetViews>
    <sheetView tabSelected="1" zoomScale="115" zoomScaleNormal="115" workbookViewId="0">
      <pane ySplit="6" topLeftCell="A7" activePane="bottomLeft" state="frozen"/>
      <selection pane="bottomLeft" activeCell="J12" sqref="J12"/>
    </sheetView>
  </sheetViews>
  <sheetFormatPr baseColWidth="10" defaultRowHeight="12.75"/>
  <cols>
    <col min="1" max="1" width="4.7109375" customWidth="1"/>
    <col min="2" max="2" width="34.5703125" customWidth="1"/>
    <col min="3" max="3" width="12" style="15" customWidth="1"/>
    <col min="4" max="4" width="13.5703125" customWidth="1"/>
    <col min="5" max="5" width="12.85546875" customWidth="1"/>
    <col min="6" max="6" width="12.5703125" customWidth="1"/>
    <col min="7" max="7" width="12.85546875" style="15" customWidth="1"/>
    <col min="8" max="8" width="46" customWidth="1"/>
    <col min="9" max="10" width="16.5703125" customWidth="1"/>
    <col min="11" max="11" width="14.42578125" customWidth="1"/>
    <col min="12" max="12" width="34.140625" customWidth="1"/>
    <col min="13" max="13" width="15.42578125" customWidth="1"/>
  </cols>
  <sheetData>
    <row r="1" spans="1:15" ht="20.100000000000001" customHeight="1" thickBot="1">
      <c r="A1" s="116" t="s">
        <v>2</v>
      </c>
      <c r="B1" s="116"/>
      <c r="C1" s="116"/>
      <c r="D1" s="116"/>
      <c r="E1" s="116"/>
      <c r="F1" s="116"/>
      <c r="G1" s="116"/>
      <c r="H1" s="116"/>
      <c r="I1" s="116"/>
      <c r="J1" s="116"/>
      <c r="K1" s="116"/>
      <c r="L1" s="116"/>
      <c r="M1" s="116"/>
      <c r="O1" s="25" t="s">
        <v>73</v>
      </c>
    </row>
    <row r="2" spans="1:15" ht="20.100000000000001" customHeight="1" thickBot="1">
      <c r="A2" s="117" t="s">
        <v>43</v>
      </c>
      <c r="B2" s="118"/>
      <c r="C2" s="118"/>
      <c r="D2" s="118"/>
      <c r="E2" s="118"/>
      <c r="F2" s="118"/>
      <c r="G2" s="118"/>
      <c r="H2" s="118"/>
      <c r="I2" s="118"/>
      <c r="J2" s="118"/>
      <c r="K2" s="118"/>
      <c r="L2" s="118"/>
      <c r="M2" s="119"/>
      <c r="O2" s="26" t="s">
        <v>74</v>
      </c>
    </row>
    <row r="3" spans="1:15" ht="45" customHeight="1" thickBot="1">
      <c r="A3" s="123" t="s">
        <v>44</v>
      </c>
      <c r="B3" s="124"/>
      <c r="C3" s="124"/>
      <c r="D3" s="124"/>
      <c r="E3" s="124"/>
      <c r="F3" s="124"/>
      <c r="G3" s="124"/>
      <c r="H3" s="124"/>
      <c r="I3" s="124"/>
      <c r="J3" s="124"/>
      <c r="K3" s="124"/>
      <c r="L3" s="124"/>
      <c r="M3" s="124"/>
      <c r="O3" s="25"/>
    </row>
    <row r="4" spans="1:15" ht="30" customHeight="1" thickBot="1">
      <c r="A4" s="120" t="s">
        <v>20</v>
      </c>
      <c r="B4" s="121"/>
      <c r="C4" s="121"/>
      <c r="D4" s="121"/>
      <c r="E4" s="121"/>
      <c r="F4" s="121"/>
      <c r="G4" s="121"/>
      <c r="H4" s="121"/>
      <c r="I4" s="121"/>
      <c r="J4" s="121"/>
      <c r="K4" s="122"/>
      <c r="L4" s="103" t="s">
        <v>126</v>
      </c>
      <c r="M4" s="104"/>
      <c r="O4" s="26"/>
    </row>
    <row r="5" spans="1:15" s="1" customFormat="1" ht="22.15" customHeight="1" thickBot="1">
      <c r="A5" s="112"/>
      <c r="B5" s="105" t="s">
        <v>11</v>
      </c>
      <c r="C5" s="105" t="s">
        <v>9</v>
      </c>
      <c r="D5" s="129" t="s">
        <v>7</v>
      </c>
      <c r="E5" s="105" t="s">
        <v>0</v>
      </c>
      <c r="F5" s="105" t="s">
        <v>5</v>
      </c>
      <c r="G5" s="107" t="s">
        <v>6</v>
      </c>
      <c r="H5" s="109" t="s">
        <v>1</v>
      </c>
      <c r="I5" s="107" t="s">
        <v>10</v>
      </c>
      <c r="J5" s="107" t="s">
        <v>45</v>
      </c>
      <c r="K5" s="125" t="s">
        <v>3</v>
      </c>
      <c r="L5" s="126"/>
      <c r="M5" s="127"/>
    </row>
    <row r="6" spans="1:15" s="1" customFormat="1" ht="37.5" customHeight="1" thickBot="1">
      <c r="A6" s="113"/>
      <c r="B6" s="106" t="s">
        <v>11</v>
      </c>
      <c r="C6" s="106" t="s">
        <v>9</v>
      </c>
      <c r="D6" s="130" t="s">
        <v>7</v>
      </c>
      <c r="E6" s="106"/>
      <c r="F6" s="106"/>
      <c r="G6" s="115"/>
      <c r="H6" s="110"/>
      <c r="I6" s="108"/>
      <c r="J6" s="108"/>
      <c r="K6" s="2" t="s">
        <v>4</v>
      </c>
      <c r="L6" s="2"/>
      <c r="M6" s="2" t="s">
        <v>8</v>
      </c>
    </row>
    <row r="7" spans="1:15" s="3" customFormat="1" ht="51" customHeight="1">
      <c r="A7" s="37">
        <v>1</v>
      </c>
      <c r="B7" s="38" t="s">
        <v>76</v>
      </c>
      <c r="C7" s="39" t="s">
        <v>77</v>
      </c>
      <c r="D7" s="40"/>
      <c r="E7" s="41" t="s">
        <v>12</v>
      </c>
      <c r="F7" s="41" t="s">
        <v>16</v>
      </c>
      <c r="G7" s="42"/>
      <c r="H7" s="41" t="s">
        <v>79</v>
      </c>
      <c r="I7" s="43">
        <v>504.35</v>
      </c>
      <c r="J7" s="44"/>
      <c r="K7" s="44" t="s">
        <v>13</v>
      </c>
      <c r="L7" s="45" t="s">
        <v>78</v>
      </c>
      <c r="M7" s="46" t="s">
        <v>22</v>
      </c>
      <c r="N7" s="25"/>
    </row>
    <row r="8" spans="1:15" s="3" customFormat="1" ht="30" customHeight="1" thickBot="1">
      <c r="A8" s="19"/>
      <c r="B8" s="99" t="s">
        <v>19</v>
      </c>
      <c r="C8" s="128"/>
      <c r="D8" s="128"/>
      <c r="E8" s="128"/>
      <c r="F8" s="128"/>
      <c r="G8" s="128"/>
      <c r="H8" s="128"/>
      <c r="I8" s="20">
        <f>SUM(I5:I7)</f>
        <v>504.35</v>
      </c>
      <c r="J8" s="50">
        <v>4.0000000000000002E-4</v>
      </c>
      <c r="K8" s="23"/>
      <c r="L8" s="51"/>
      <c r="M8" s="52"/>
    </row>
    <row r="9" spans="1:15" s="3" customFormat="1" ht="48">
      <c r="A9" s="47">
        <v>1</v>
      </c>
      <c r="B9" s="48" t="s">
        <v>42</v>
      </c>
      <c r="C9" s="29" t="s">
        <v>34</v>
      </c>
      <c r="D9" s="30" t="s">
        <v>75</v>
      </c>
      <c r="E9" s="31" t="s">
        <v>12</v>
      </c>
      <c r="F9" s="31" t="s">
        <v>68</v>
      </c>
      <c r="G9" s="32">
        <v>43811</v>
      </c>
      <c r="H9" s="49" t="s">
        <v>102</v>
      </c>
      <c r="I9" s="78">
        <v>8105.8899999999994</v>
      </c>
      <c r="J9" s="76"/>
      <c r="K9" s="34" t="s">
        <v>13</v>
      </c>
      <c r="L9" s="35" t="s">
        <v>69</v>
      </c>
      <c r="M9" s="36" t="s">
        <v>38</v>
      </c>
      <c r="O9" s="5"/>
    </row>
    <row r="10" spans="1:15" s="3" customFormat="1" ht="36">
      <c r="A10" s="6">
        <v>2</v>
      </c>
      <c r="B10" s="8"/>
      <c r="C10" s="17" t="s">
        <v>34</v>
      </c>
      <c r="D10" s="9">
        <v>42401</v>
      </c>
      <c r="E10" s="10" t="s">
        <v>12</v>
      </c>
      <c r="F10" s="10" t="s">
        <v>68</v>
      </c>
      <c r="G10" s="28">
        <v>42726</v>
      </c>
      <c r="H10" s="27" t="s">
        <v>35</v>
      </c>
      <c r="I10" s="79">
        <v>24282.83</v>
      </c>
      <c r="J10" s="77"/>
      <c r="K10" s="11" t="s">
        <v>13</v>
      </c>
      <c r="L10" s="12" t="s">
        <v>36</v>
      </c>
      <c r="M10" s="13" t="s">
        <v>37</v>
      </c>
    </row>
    <row r="11" spans="1:15" s="3" customFormat="1" ht="30" customHeight="1" thickBot="1">
      <c r="A11" s="53"/>
      <c r="B11" s="101" t="s">
        <v>26</v>
      </c>
      <c r="C11" s="114"/>
      <c r="D11" s="114"/>
      <c r="E11" s="114"/>
      <c r="F11" s="114"/>
      <c r="G11" s="114"/>
      <c r="H11" s="114"/>
      <c r="I11" s="71">
        <f>SUM(I9:I10)</f>
        <v>32388.720000000001</v>
      </c>
      <c r="J11" s="55">
        <v>2.8000000000000001E-2</v>
      </c>
      <c r="K11" s="56"/>
      <c r="L11" s="57"/>
      <c r="M11" s="58"/>
      <c r="O11" s="4"/>
    </row>
    <row r="12" spans="1:15" s="3" customFormat="1" ht="30" customHeight="1">
      <c r="A12" s="37">
        <v>1</v>
      </c>
      <c r="B12" s="60" t="s">
        <v>41</v>
      </c>
      <c r="C12" s="39" t="s">
        <v>15</v>
      </c>
      <c r="D12" s="40" t="s">
        <v>57</v>
      </c>
      <c r="E12" s="41" t="s">
        <v>12</v>
      </c>
      <c r="F12" s="41" t="s">
        <v>16</v>
      </c>
      <c r="G12" s="42">
        <v>43906</v>
      </c>
      <c r="H12" s="41" t="s">
        <v>59</v>
      </c>
      <c r="I12" s="43">
        <v>140</v>
      </c>
      <c r="J12" s="43"/>
      <c r="K12" s="44" t="s">
        <v>14</v>
      </c>
      <c r="L12" s="45" t="s">
        <v>17</v>
      </c>
      <c r="M12" s="46" t="s">
        <v>18</v>
      </c>
      <c r="O12" s="5"/>
    </row>
    <row r="13" spans="1:15" s="3" customFormat="1" ht="30" customHeight="1">
      <c r="A13" s="6">
        <v>2</v>
      </c>
      <c r="B13" s="8"/>
      <c r="C13" s="17" t="s">
        <v>15</v>
      </c>
      <c r="D13" s="8" t="s">
        <v>58</v>
      </c>
      <c r="E13" s="10" t="s">
        <v>12</v>
      </c>
      <c r="F13" s="10" t="s">
        <v>16</v>
      </c>
      <c r="G13" s="14">
        <v>43892</v>
      </c>
      <c r="H13" s="10" t="s">
        <v>60</v>
      </c>
      <c r="I13" s="16">
        <v>3847.8</v>
      </c>
      <c r="J13" s="16"/>
      <c r="K13" s="11" t="s">
        <v>13</v>
      </c>
      <c r="L13" s="12" t="s">
        <v>61</v>
      </c>
      <c r="M13" s="13" t="s">
        <v>62</v>
      </c>
    </row>
    <row r="14" spans="1:15" s="3" customFormat="1" ht="30" customHeight="1">
      <c r="A14" s="6">
        <v>3</v>
      </c>
      <c r="B14" s="8"/>
      <c r="C14" s="17" t="s">
        <v>15</v>
      </c>
      <c r="D14" s="8" t="s">
        <v>80</v>
      </c>
      <c r="E14" s="10" t="s">
        <v>81</v>
      </c>
      <c r="F14" s="10" t="s">
        <v>16</v>
      </c>
      <c r="G14" s="14">
        <v>43957</v>
      </c>
      <c r="H14" s="10" t="s">
        <v>82</v>
      </c>
      <c r="I14" s="16">
        <v>262.57</v>
      </c>
      <c r="J14" s="16"/>
      <c r="K14" s="11" t="s">
        <v>13</v>
      </c>
      <c r="L14" s="12" t="s">
        <v>61</v>
      </c>
      <c r="M14" s="13" t="s">
        <v>62</v>
      </c>
    </row>
    <row r="15" spans="1:15" s="3" customFormat="1" ht="30" customHeight="1">
      <c r="A15" s="6">
        <v>4</v>
      </c>
      <c r="B15" s="81"/>
      <c r="C15" s="82" t="s">
        <v>15</v>
      </c>
      <c r="D15" s="81" t="s">
        <v>106</v>
      </c>
      <c r="E15" s="83" t="s">
        <v>12</v>
      </c>
      <c r="F15" s="83" t="s">
        <v>16</v>
      </c>
      <c r="G15" s="84">
        <v>44035</v>
      </c>
      <c r="H15" s="83" t="s">
        <v>107</v>
      </c>
      <c r="I15" s="85">
        <v>1270.5</v>
      </c>
      <c r="J15" s="85"/>
      <c r="K15" s="86" t="s">
        <v>13</v>
      </c>
      <c r="L15" s="87" t="s">
        <v>61</v>
      </c>
      <c r="M15" s="88" t="s">
        <v>62</v>
      </c>
    </row>
    <row r="16" spans="1:15" s="3" customFormat="1" ht="30" customHeight="1">
      <c r="A16" s="6">
        <v>5</v>
      </c>
      <c r="B16" s="81"/>
      <c r="C16" s="82" t="s">
        <v>15</v>
      </c>
      <c r="D16" s="81" t="s">
        <v>108</v>
      </c>
      <c r="E16" s="83" t="s">
        <v>12</v>
      </c>
      <c r="F16" s="83" t="s">
        <v>16</v>
      </c>
      <c r="G16" s="84">
        <v>44012</v>
      </c>
      <c r="H16" s="83" t="s">
        <v>109</v>
      </c>
      <c r="I16" s="85">
        <v>135.4</v>
      </c>
      <c r="J16" s="85"/>
      <c r="K16" s="86" t="s">
        <v>14</v>
      </c>
      <c r="L16" s="87" t="s">
        <v>17</v>
      </c>
      <c r="M16" s="88" t="s">
        <v>18</v>
      </c>
    </row>
    <row r="17" spans="1:15" s="3" customFormat="1" ht="30" customHeight="1">
      <c r="A17" s="6">
        <v>6</v>
      </c>
      <c r="B17" s="81"/>
      <c r="C17" s="82" t="s">
        <v>15</v>
      </c>
      <c r="D17" s="81" t="s">
        <v>144</v>
      </c>
      <c r="E17" s="83" t="s">
        <v>116</v>
      </c>
      <c r="F17" s="83" t="s">
        <v>16</v>
      </c>
      <c r="G17" s="84">
        <v>44112</v>
      </c>
      <c r="H17" s="83" t="s">
        <v>145</v>
      </c>
      <c r="I17" s="85">
        <v>681.47</v>
      </c>
      <c r="J17" s="85"/>
      <c r="K17" s="86" t="s">
        <v>14</v>
      </c>
      <c r="L17" s="87" t="s">
        <v>17</v>
      </c>
      <c r="M17" s="88" t="s">
        <v>18</v>
      </c>
    </row>
    <row r="18" spans="1:15" s="3" customFormat="1" ht="30" customHeight="1">
      <c r="A18" s="6">
        <v>7</v>
      </c>
      <c r="B18" s="81"/>
      <c r="C18" s="82" t="s">
        <v>15</v>
      </c>
      <c r="D18" s="81" t="s">
        <v>146</v>
      </c>
      <c r="E18" s="83" t="s">
        <v>12</v>
      </c>
      <c r="F18" s="83" t="s">
        <v>16</v>
      </c>
      <c r="G18" s="84">
        <v>44162</v>
      </c>
      <c r="H18" s="83" t="s">
        <v>147</v>
      </c>
      <c r="I18" s="85">
        <v>132.35</v>
      </c>
      <c r="J18" s="85"/>
      <c r="K18" s="86" t="s">
        <v>14</v>
      </c>
      <c r="L18" s="87" t="s">
        <v>148</v>
      </c>
      <c r="M18" s="88" t="s">
        <v>149</v>
      </c>
    </row>
    <row r="19" spans="1:15" s="3" customFormat="1" ht="30" customHeight="1" thickBot="1">
      <c r="A19" s="19"/>
      <c r="B19" s="99" t="s">
        <v>19</v>
      </c>
      <c r="C19" s="100"/>
      <c r="D19" s="100"/>
      <c r="E19" s="100"/>
      <c r="F19" s="100"/>
      <c r="G19" s="100"/>
      <c r="H19" s="100"/>
      <c r="I19" s="20">
        <f>SUM(I12:I18)</f>
        <v>6470.09</v>
      </c>
      <c r="J19" s="50">
        <v>3.5999999999999997E-2</v>
      </c>
      <c r="K19" s="22"/>
      <c r="L19" s="23"/>
      <c r="M19" s="24"/>
      <c r="O19" s="4"/>
    </row>
    <row r="20" spans="1:15" s="3" customFormat="1" ht="36">
      <c r="A20" s="47">
        <v>1</v>
      </c>
      <c r="B20" s="59" t="s">
        <v>40</v>
      </c>
      <c r="C20" s="29" t="s">
        <v>28</v>
      </c>
      <c r="D20" s="30" t="s">
        <v>46</v>
      </c>
      <c r="E20" s="31" t="s">
        <v>12</v>
      </c>
      <c r="F20" s="31" t="s">
        <v>110</v>
      </c>
      <c r="G20" s="32">
        <v>43893</v>
      </c>
      <c r="H20" s="31" t="s">
        <v>111</v>
      </c>
      <c r="I20" s="33">
        <v>804.65</v>
      </c>
      <c r="J20" s="33"/>
      <c r="K20" s="34" t="s">
        <v>13</v>
      </c>
      <c r="L20" s="35" t="s">
        <v>29</v>
      </c>
      <c r="M20" s="36" t="s">
        <v>30</v>
      </c>
      <c r="O20" s="5"/>
    </row>
    <row r="21" spans="1:15" s="3" customFormat="1" ht="36">
      <c r="A21" s="6">
        <v>2</v>
      </c>
      <c r="B21" s="7"/>
      <c r="C21" s="17" t="s">
        <v>28</v>
      </c>
      <c r="D21" s="9" t="s">
        <v>46</v>
      </c>
      <c r="E21" s="10" t="s">
        <v>12</v>
      </c>
      <c r="F21" s="10" t="s">
        <v>110</v>
      </c>
      <c r="G21" s="14">
        <v>43893</v>
      </c>
      <c r="H21" s="10" t="s">
        <v>112</v>
      </c>
      <c r="I21" s="16">
        <v>4827.8999999999996</v>
      </c>
      <c r="J21" s="16"/>
      <c r="K21" s="11" t="s">
        <v>13</v>
      </c>
      <c r="L21" s="12" t="s">
        <v>29</v>
      </c>
      <c r="M21" s="13" t="s">
        <v>30</v>
      </c>
      <c r="O21" s="5"/>
    </row>
    <row r="22" spans="1:15" s="3" customFormat="1" ht="24">
      <c r="A22" s="6">
        <v>3</v>
      </c>
      <c r="B22" s="7"/>
      <c r="C22" s="17" t="s">
        <v>28</v>
      </c>
      <c r="D22" s="9" t="s">
        <v>83</v>
      </c>
      <c r="E22" s="10" t="s">
        <v>12</v>
      </c>
      <c r="F22" s="10" t="s">
        <v>113</v>
      </c>
      <c r="G22" s="14">
        <v>43934</v>
      </c>
      <c r="H22" s="10" t="s">
        <v>84</v>
      </c>
      <c r="I22" s="16">
        <v>40.89</v>
      </c>
      <c r="J22" s="16"/>
      <c r="K22" s="11" t="s">
        <v>13</v>
      </c>
      <c r="L22" s="12" t="s">
        <v>85</v>
      </c>
      <c r="M22" s="13" t="s">
        <v>86</v>
      </c>
      <c r="O22" s="5"/>
    </row>
    <row r="23" spans="1:15" s="3" customFormat="1" ht="36.75" thickBot="1">
      <c r="A23" s="6">
        <v>4</v>
      </c>
      <c r="B23" s="7"/>
      <c r="C23" s="17" t="s">
        <v>28</v>
      </c>
      <c r="D23" s="9" t="s">
        <v>46</v>
      </c>
      <c r="E23" s="10" t="s">
        <v>12</v>
      </c>
      <c r="F23" s="10" t="s">
        <v>110</v>
      </c>
      <c r="G23" s="14">
        <v>43893</v>
      </c>
      <c r="H23" s="10" t="s">
        <v>114</v>
      </c>
      <c r="I23" s="16">
        <v>4827.8999999999996</v>
      </c>
      <c r="J23" s="16"/>
      <c r="K23" s="11" t="s">
        <v>13</v>
      </c>
      <c r="L23" s="12" t="s">
        <v>29</v>
      </c>
      <c r="M23" s="13" t="s">
        <v>30</v>
      </c>
      <c r="O23" s="5"/>
    </row>
    <row r="24" spans="1:15" s="3" customFormat="1" ht="36.75" thickBot="1">
      <c r="A24" s="6">
        <v>5</v>
      </c>
      <c r="B24" s="95"/>
      <c r="C24" s="82" t="s">
        <v>28</v>
      </c>
      <c r="D24" s="96" t="s">
        <v>46</v>
      </c>
      <c r="E24" s="83" t="s">
        <v>12</v>
      </c>
      <c r="F24" s="83" t="s">
        <v>110</v>
      </c>
      <c r="G24" s="84">
        <v>43893</v>
      </c>
      <c r="H24" s="83" t="s">
        <v>150</v>
      </c>
      <c r="I24" s="85">
        <v>4827.8999999999996</v>
      </c>
      <c r="J24" s="85"/>
      <c r="K24" s="86" t="s">
        <v>13</v>
      </c>
      <c r="L24" s="12" t="s">
        <v>29</v>
      </c>
      <c r="M24" s="97" t="s">
        <v>30</v>
      </c>
      <c r="O24" s="5"/>
    </row>
    <row r="25" spans="1:15" s="3" customFormat="1" ht="30" customHeight="1" thickBot="1">
      <c r="A25" s="53"/>
      <c r="B25" s="101" t="s">
        <v>19</v>
      </c>
      <c r="C25" s="111"/>
      <c r="D25" s="111"/>
      <c r="E25" s="111"/>
      <c r="F25" s="111"/>
      <c r="G25" s="111"/>
      <c r="H25" s="111"/>
      <c r="I25" s="54">
        <f>SUM(I20:I24)</f>
        <v>15329.24</v>
      </c>
      <c r="J25" s="55">
        <v>1.9099999999999999E-2</v>
      </c>
      <c r="K25" s="61"/>
      <c r="L25" s="62"/>
      <c r="M25" s="58"/>
      <c r="O25" s="4"/>
    </row>
    <row r="26" spans="1:15" s="3" customFormat="1" ht="30" customHeight="1">
      <c r="A26" s="37">
        <v>1</v>
      </c>
      <c r="B26" s="60" t="s">
        <v>33</v>
      </c>
      <c r="C26" s="39" t="s">
        <v>31</v>
      </c>
      <c r="D26" s="40" t="s">
        <v>52</v>
      </c>
      <c r="E26" s="41" t="s">
        <v>12</v>
      </c>
      <c r="F26" s="41"/>
      <c r="G26" s="42">
        <v>43831</v>
      </c>
      <c r="H26" s="41" t="s">
        <v>151</v>
      </c>
      <c r="I26" s="43">
        <v>871.2</v>
      </c>
      <c r="J26" s="43"/>
      <c r="K26" s="44" t="s">
        <v>13</v>
      </c>
      <c r="L26" s="45" t="s">
        <v>54</v>
      </c>
      <c r="M26" s="46" t="s">
        <v>32</v>
      </c>
      <c r="O26" s="5"/>
    </row>
    <row r="27" spans="1:15" s="3" customFormat="1" ht="30" customHeight="1">
      <c r="A27" s="6">
        <v>2</v>
      </c>
      <c r="B27" s="18"/>
      <c r="C27" s="17" t="s">
        <v>31</v>
      </c>
      <c r="D27" s="9" t="s">
        <v>152</v>
      </c>
      <c r="E27" s="10" t="s">
        <v>12</v>
      </c>
      <c r="F27" s="10"/>
      <c r="G27" s="14">
        <v>44180</v>
      </c>
      <c r="H27" s="10" t="s">
        <v>153</v>
      </c>
      <c r="I27" s="16">
        <v>871.2</v>
      </c>
      <c r="J27" s="16"/>
      <c r="K27" s="11" t="s">
        <v>13</v>
      </c>
      <c r="L27" s="12" t="s">
        <v>54</v>
      </c>
      <c r="M27" s="13" t="s">
        <v>32</v>
      </c>
      <c r="O27" s="5"/>
    </row>
    <row r="28" spans="1:15" s="3" customFormat="1" ht="30" customHeight="1">
      <c r="A28" s="98"/>
      <c r="B28" s="80"/>
      <c r="C28" s="82" t="s">
        <v>31</v>
      </c>
      <c r="D28" s="96" t="s">
        <v>53</v>
      </c>
      <c r="E28" s="83" t="s">
        <v>12</v>
      </c>
      <c r="F28" s="83"/>
      <c r="G28" s="84">
        <v>43869</v>
      </c>
      <c r="H28" s="83" t="s">
        <v>154</v>
      </c>
      <c r="I28" s="85">
        <v>6589.47</v>
      </c>
      <c r="J28" s="85"/>
      <c r="K28" s="86" t="s">
        <v>13</v>
      </c>
      <c r="L28" s="87" t="s">
        <v>55</v>
      </c>
      <c r="M28" s="88" t="s">
        <v>56</v>
      </c>
      <c r="O28" s="5"/>
    </row>
    <row r="29" spans="1:15" s="3" customFormat="1" ht="30" customHeight="1">
      <c r="A29" s="98"/>
      <c r="B29" s="80"/>
      <c r="C29" s="82" t="s">
        <v>31</v>
      </c>
      <c r="D29" s="96" t="s">
        <v>155</v>
      </c>
      <c r="E29" s="83" t="s">
        <v>12</v>
      </c>
      <c r="F29" s="83"/>
      <c r="G29" s="84">
        <v>44187</v>
      </c>
      <c r="H29" s="83" t="s">
        <v>156</v>
      </c>
      <c r="I29" s="85">
        <v>6589.47</v>
      </c>
      <c r="J29" s="85"/>
      <c r="K29" s="86" t="s">
        <v>13</v>
      </c>
      <c r="L29" s="87" t="s">
        <v>55</v>
      </c>
      <c r="M29" s="88" t="s">
        <v>56</v>
      </c>
      <c r="O29" s="5"/>
    </row>
    <row r="30" spans="1:15" s="3" customFormat="1" ht="30" customHeight="1" thickBot="1">
      <c r="A30" s="19"/>
      <c r="B30" s="99" t="s">
        <v>26</v>
      </c>
      <c r="C30" s="100"/>
      <c r="D30" s="100"/>
      <c r="E30" s="100"/>
      <c r="F30" s="100"/>
      <c r="G30" s="100"/>
      <c r="H30" s="100"/>
      <c r="I30" s="20">
        <f>SUM(I26:I29)</f>
        <v>14921.34</v>
      </c>
      <c r="J30" s="20"/>
      <c r="K30" s="22"/>
      <c r="L30" s="23"/>
      <c r="M30" s="24"/>
      <c r="O30" s="4"/>
    </row>
    <row r="31" spans="1:15" s="3" customFormat="1" ht="36">
      <c r="A31" s="47">
        <v>1</v>
      </c>
      <c r="B31" s="48" t="s">
        <v>39</v>
      </c>
      <c r="C31" s="63" t="s">
        <v>24</v>
      </c>
      <c r="D31" s="64" t="s">
        <v>49</v>
      </c>
      <c r="E31" s="65" t="s">
        <v>12</v>
      </c>
      <c r="F31" s="65" t="s">
        <v>50</v>
      </c>
      <c r="G31" s="66">
        <v>43514</v>
      </c>
      <c r="H31" s="65" t="s">
        <v>51</v>
      </c>
      <c r="I31" s="67">
        <v>2682.16</v>
      </c>
      <c r="J31" s="67"/>
      <c r="K31" s="68" t="s">
        <v>13</v>
      </c>
      <c r="L31" s="69" t="s">
        <v>25</v>
      </c>
      <c r="M31" s="70" t="s">
        <v>22</v>
      </c>
      <c r="O31" s="5"/>
    </row>
    <row r="32" spans="1:15" s="3" customFormat="1" ht="36">
      <c r="A32" s="6">
        <v>2</v>
      </c>
      <c r="B32" s="18"/>
      <c r="C32" s="17" t="s">
        <v>24</v>
      </c>
      <c r="D32" s="9" t="s">
        <v>47</v>
      </c>
      <c r="E32" s="10" t="s">
        <v>12</v>
      </c>
      <c r="F32" s="10" t="s">
        <v>50</v>
      </c>
      <c r="G32" s="14">
        <v>43891</v>
      </c>
      <c r="H32" s="10" t="s">
        <v>48</v>
      </c>
      <c r="I32" s="16">
        <v>1562.9</v>
      </c>
      <c r="J32" s="11"/>
      <c r="K32" s="11" t="s">
        <v>13</v>
      </c>
      <c r="L32" s="12" t="s">
        <v>25</v>
      </c>
      <c r="M32" s="13" t="s">
        <v>22</v>
      </c>
      <c r="O32" s="5"/>
    </row>
    <row r="33" spans="1:15" s="3" customFormat="1" ht="36">
      <c r="A33" s="6">
        <v>3</v>
      </c>
      <c r="B33" s="18"/>
      <c r="C33" s="17" t="s">
        <v>24</v>
      </c>
      <c r="D33" s="91" t="s">
        <v>123</v>
      </c>
      <c r="E33" s="10" t="s">
        <v>12</v>
      </c>
      <c r="F33" s="10" t="s">
        <v>50</v>
      </c>
      <c r="G33" s="14">
        <v>43922</v>
      </c>
      <c r="H33" s="10" t="s">
        <v>87</v>
      </c>
      <c r="I33" s="16">
        <v>1562.9</v>
      </c>
      <c r="J33" s="11"/>
      <c r="K33" s="11" t="s">
        <v>13</v>
      </c>
      <c r="L33" s="12" t="s">
        <v>25</v>
      </c>
      <c r="M33" s="13" t="s">
        <v>22</v>
      </c>
      <c r="O33" s="5"/>
    </row>
    <row r="34" spans="1:15" s="3" customFormat="1" ht="36">
      <c r="A34" s="6">
        <v>4</v>
      </c>
      <c r="B34" s="18"/>
      <c r="C34" s="17" t="s">
        <v>24</v>
      </c>
      <c r="D34" s="91" t="s">
        <v>124</v>
      </c>
      <c r="E34" s="10" t="s">
        <v>12</v>
      </c>
      <c r="F34" s="10" t="s">
        <v>50</v>
      </c>
      <c r="G34" s="14">
        <v>43952</v>
      </c>
      <c r="H34" s="10" t="s">
        <v>88</v>
      </c>
      <c r="I34" s="16">
        <v>1562.9</v>
      </c>
      <c r="J34" s="11"/>
      <c r="K34" s="11" t="s">
        <v>13</v>
      </c>
      <c r="L34" s="12" t="s">
        <v>25</v>
      </c>
      <c r="M34" s="13" t="s">
        <v>22</v>
      </c>
      <c r="O34" s="5"/>
    </row>
    <row r="35" spans="1:15" s="3" customFormat="1" ht="36">
      <c r="A35" s="6">
        <v>5</v>
      </c>
      <c r="B35" s="18"/>
      <c r="C35" s="17" t="s">
        <v>24</v>
      </c>
      <c r="D35" s="91" t="s">
        <v>125</v>
      </c>
      <c r="E35" s="10" t="s">
        <v>12</v>
      </c>
      <c r="F35" s="10" t="s">
        <v>50</v>
      </c>
      <c r="G35" s="14">
        <v>43983</v>
      </c>
      <c r="H35" s="10" t="s">
        <v>89</v>
      </c>
      <c r="I35" s="16">
        <v>1562.9</v>
      </c>
      <c r="J35" s="11"/>
      <c r="K35" s="11" t="s">
        <v>13</v>
      </c>
      <c r="L35" s="12" t="s">
        <v>25</v>
      </c>
      <c r="M35" s="13" t="s">
        <v>22</v>
      </c>
      <c r="O35" s="5"/>
    </row>
    <row r="36" spans="1:15" s="3" customFormat="1" ht="84">
      <c r="A36" s="6">
        <v>6</v>
      </c>
      <c r="B36" s="80"/>
      <c r="C36" s="17" t="s">
        <v>24</v>
      </c>
      <c r="D36" s="9" t="s">
        <v>103</v>
      </c>
      <c r="E36" s="10" t="s">
        <v>12</v>
      </c>
      <c r="F36" s="10" t="s">
        <v>104</v>
      </c>
      <c r="G36" s="14">
        <v>43999</v>
      </c>
      <c r="H36" s="10" t="s">
        <v>105</v>
      </c>
      <c r="I36" s="16">
        <v>4129.12</v>
      </c>
      <c r="J36" s="11"/>
      <c r="K36" s="11" t="s">
        <v>13</v>
      </c>
      <c r="L36" s="12" t="s">
        <v>25</v>
      </c>
      <c r="M36" s="13" t="s">
        <v>22</v>
      </c>
      <c r="O36" s="5"/>
    </row>
    <row r="37" spans="1:15" s="3" customFormat="1" ht="30" customHeight="1" thickBot="1">
      <c r="A37" s="53"/>
      <c r="B37" s="101" t="s">
        <v>26</v>
      </c>
      <c r="C37" s="102"/>
      <c r="D37" s="102"/>
      <c r="E37" s="102"/>
      <c r="F37" s="102"/>
      <c r="G37" s="102"/>
      <c r="H37" s="102"/>
      <c r="I37" s="71">
        <f>SUM(I31:I36)</f>
        <v>13062.879999999997</v>
      </c>
      <c r="J37" s="72">
        <v>4.1999999999999997E-3</v>
      </c>
      <c r="K37" s="73"/>
      <c r="L37" s="74"/>
      <c r="M37" s="75"/>
      <c r="O37" s="4"/>
    </row>
    <row r="38" spans="1:15" s="3" customFormat="1" ht="30" customHeight="1">
      <c r="A38" s="37">
        <v>1</v>
      </c>
      <c r="B38" s="60" t="s">
        <v>66</v>
      </c>
      <c r="C38" s="39" t="s">
        <v>96</v>
      </c>
      <c r="D38" s="40" t="s">
        <v>97</v>
      </c>
      <c r="E38" s="41" t="s">
        <v>12</v>
      </c>
      <c r="F38" s="41" t="s">
        <v>16</v>
      </c>
      <c r="G38" s="42">
        <v>43893</v>
      </c>
      <c r="H38" s="41" t="s">
        <v>21</v>
      </c>
      <c r="I38" s="43">
        <v>12922.8</v>
      </c>
      <c r="J38" s="43"/>
      <c r="K38" s="44" t="s">
        <v>13</v>
      </c>
      <c r="L38" s="45" t="s">
        <v>63</v>
      </c>
      <c r="M38" s="46" t="s">
        <v>27</v>
      </c>
      <c r="O38" s="5"/>
    </row>
    <row r="39" spans="1:15" s="3" customFormat="1" ht="30" customHeight="1" thickBot="1">
      <c r="A39" s="19"/>
      <c r="B39" s="99" t="s">
        <v>19</v>
      </c>
      <c r="C39" s="100"/>
      <c r="D39" s="100"/>
      <c r="E39" s="100"/>
      <c r="F39" s="100"/>
      <c r="G39" s="100"/>
      <c r="H39" s="100"/>
      <c r="I39" s="20">
        <f>SUM(I38)</f>
        <v>12922.8</v>
      </c>
      <c r="J39" s="21">
        <v>6.2E-2</v>
      </c>
      <c r="K39" s="22"/>
      <c r="L39" s="23"/>
      <c r="M39" s="24"/>
      <c r="O39" s="4"/>
    </row>
    <row r="40" spans="1:15" s="3" customFormat="1" ht="30" customHeight="1">
      <c r="A40" s="47">
        <v>1</v>
      </c>
      <c r="B40" s="48" t="s">
        <v>65</v>
      </c>
      <c r="C40" s="29" t="s">
        <v>100</v>
      </c>
      <c r="D40" s="90">
        <v>1</v>
      </c>
      <c r="E40" s="31" t="s">
        <v>12</v>
      </c>
      <c r="F40" s="31" t="s">
        <v>23</v>
      </c>
      <c r="G40" s="32">
        <v>43880</v>
      </c>
      <c r="H40" s="31" t="s">
        <v>120</v>
      </c>
      <c r="I40" s="33">
        <v>232.32</v>
      </c>
      <c r="J40" s="33"/>
      <c r="K40" s="34" t="s">
        <v>14</v>
      </c>
      <c r="L40" s="35" t="s">
        <v>121</v>
      </c>
      <c r="M40" s="36" t="s">
        <v>18</v>
      </c>
      <c r="O40" s="5"/>
    </row>
    <row r="41" spans="1:15" s="3" customFormat="1" ht="30" customHeight="1">
      <c r="A41" s="47">
        <v>2</v>
      </c>
      <c r="B41" s="89"/>
      <c r="C41" s="82" t="s">
        <v>100</v>
      </c>
      <c r="D41" s="92">
        <v>2</v>
      </c>
      <c r="E41" s="65" t="s">
        <v>12</v>
      </c>
      <c r="F41" s="65" t="s">
        <v>23</v>
      </c>
      <c r="G41" s="66">
        <v>44047</v>
      </c>
      <c r="H41" s="65" t="s">
        <v>120</v>
      </c>
      <c r="I41" s="67">
        <v>1600.7</v>
      </c>
      <c r="J41" s="67"/>
      <c r="K41" s="68" t="s">
        <v>14</v>
      </c>
      <c r="L41" s="69" t="s">
        <v>121</v>
      </c>
      <c r="M41" s="70" t="s">
        <v>18</v>
      </c>
      <c r="O41" s="5"/>
    </row>
    <row r="42" spans="1:15" s="3" customFormat="1" ht="30" customHeight="1">
      <c r="A42" s="47">
        <v>3</v>
      </c>
      <c r="B42" s="89"/>
      <c r="C42" s="17" t="s">
        <v>100</v>
      </c>
      <c r="D42" s="93">
        <v>3</v>
      </c>
      <c r="E42" s="10" t="s">
        <v>12</v>
      </c>
      <c r="F42" s="10" t="s">
        <v>23</v>
      </c>
      <c r="G42" s="14">
        <v>44096</v>
      </c>
      <c r="H42" s="10" t="s">
        <v>120</v>
      </c>
      <c r="I42" s="16">
        <v>1229.25</v>
      </c>
      <c r="J42" s="16"/>
      <c r="K42" s="11" t="s">
        <v>14</v>
      </c>
      <c r="L42" s="12" t="s">
        <v>122</v>
      </c>
      <c r="M42" s="13" t="s">
        <v>95</v>
      </c>
      <c r="O42" s="5"/>
    </row>
    <row r="43" spans="1:15" s="3" customFormat="1" ht="30" customHeight="1">
      <c r="A43" s="47">
        <v>4</v>
      </c>
      <c r="B43" s="89"/>
      <c r="C43" s="17" t="s">
        <v>100</v>
      </c>
      <c r="D43" s="93">
        <v>4</v>
      </c>
      <c r="E43" s="10" t="s">
        <v>12</v>
      </c>
      <c r="F43" s="10" t="s">
        <v>23</v>
      </c>
      <c r="G43" s="14">
        <v>44168</v>
      </c>
      <c r="H43" s="10" t="s">
        <v>120</v>
      </c>
      <c r="I43" s="16">
        <v>1390.53</v>
      </c>
      <c r="J43" s="16"/>
      <c r="K43" s="11" t="s">
        <v>14</v>
      </c>
      <c r="L43" s="12" t="s">
        <v>122</v>
      </c>
      <c r="M43" s="13" t="s">
        <v>95</v>
      </c>
      <c r="O43" s="5"/>
    </row>
    <row r="44" spans="1:15" s="3" customFormat="1" ht="30" customHeight="1">
      <c r="A44" s="47">
        <v>5</v>
      </c>
      <c r="B44" s="89"/>
      <c r="C44" s="17" t="s">
        <v>100</v>
      </c>
      <c r="D44" s="93">
        <v>5</v>
      </c>
      <c r="E44" s="10" t="s">
        <v>12</v>
      </c>
      <c r="F44" s="10" t="s">
        <v>23</v>
      </c>
      <c r="G44" s="14">
        <v>44183</v>
      </c>
      <c r="H44" s="10" t="s">
        <v>120</v>
      </c>
      <c r="I44" s="16">
        <v>72.36</v>
      </c>
      <c r="J44" s="16"/>
      <c r="K44" s="11" t="s">
        <v>14</v>
      </c>
      <c r="L44" s="12" t="s">
        <v>122</v>
      </c>
      <c r="M44" s="13" t="s">
        <v>95</v>
      </c>
      <c r="O44" s="5"/>
    </row>
    <row r="45" spans="1:15" s="3" customFormat="1" ht="30" customHeight="1" thickBot="1">
      <c r="A45" s="53"/>
      <c r="B45" s="101" t="s">
        <v>19</v>
      </c>
      <c r="C45" s="111"/>
      <c r="D45" s="111"/>
      <c r="E45" s="111"/>
      <c r="F45" s="111"/>
      <c r="G45" s="111"/>
      <c r="H45" s="111"/>
      <c r="I45" s="54">
        <f>SUM(I40:I44)</f>
        <v>4525.16</v>
      </c>
      <c r="J45" s="54"/>
      <c r="K45" s="61"/>
      <c r="L45" s="62"/>
      <c r="M45" s="58"/>
      <c r="O45" s="4"/>
    </row>
    <row r="46" spans="1:15" s="3" customFormat="1" ht="36">
      <c r="A46" s="37">
        <v>1</v>
      </c>
      <c r="B46" s="60" t="s">
        <v>64</v>
      </c>
      <c r="C46" s="39" t="s">
        <v>101</v>
      </c>
      <c r="D46" s="40" t="s">
        <v>115</v>
      </c>
      <c r="E46" s="41" t="s">
        <v>116</v>
      </c>
      <c r="F46" s="41" t="s">
        <v>23</v>
      </c>
      <c r="G46" s="42">
        <v>44047</v>
      </c>
      <c r="H46" s="41" t="s">
        <v>117</v>
      </c>
      <c r="I46" s="43">
        <v>8284.27</v>
      </c>
      <c r="J46" s="43"/>
      <c r="K46" s="44" t="s">
        <v>13</v>
      </c>
      <c r="L46" s="45" t="s">
        <v>118</v>
      </c>
      <c r="M46" s="46" t="s">
        <v>119</v>
      </c>
      <c r="O46" s="5"/>
    </row>
    <row r="47" spans="1:15" s="3" customFormat="1" ht="60">
      <c r="A47" s="6">
        <v>2</v>
      </c>
      <c r="B47" s="18"/>
      <c r="C47" s="17" t="s">
        <v>101</v>
      </c>
      <c r="D47" s="9" t="s">
        <v>127</v>
      </c>
      <c r="E47" s="10" t="s">
        <v>12</v>
      </c>
      <c r="F47" s="10" t="s">
        <v>128</v>
      </c>
      <c r="G47" s="14">
        <v>44151</v>
      </c>
      <c r="H47" s="10" t="s">
        <v>129</v>
      </c>
      <c r="I47" s="16">
        <v>9704.5</v>
      </c>
      <c r="J47" s="16"/>
      <c r="K47" s="11" t="s">
        <v>13</v>
      </c>
      <c r="L47" s="12" t="s">
        <v>69</v>
      </c>
      <c r="M47" s="70" t="s">
        <v>38</v>
      </c>
      <c r="O47" s="5"/>
    </row>
    <row r="48" spans="1:15" s="3" customFormat="1" ht="36">
      <c r="A48" s="6">
        <v>3</v>
      </c>
      <c r="B48" s="18"/>
      <c r="C48" s="17" t="s">
        <v>101</v>
      </c>
      <c r="D48" s="9" t="s">
        <v>130</v>
      </c>
      <c r="E48" s="10" t="s">
        <v>12</v>
      </c>
      <c r="F48" s="10" t="s">
        <v>23</v>
      </c>
      <c r="G48" s="14">
        <v>44160</v>
      </c>
      <c r="H48" s="10" t="s">
        <v>131</v>
      </c>
      <c r="I48" s="16">
        <v>3603.38</v>
      </c>
      <c r="J48" s="16"/>
      <c r="K48" s="11" t="s">
        <v>13</v>
      </c>
      <c r="L48" s="12" t="s">
        <v>134</v>
      </c>
      <c r="M48" s="70" t="s">
        <v>135</v>
      </c>
      <c r="O48" s="5"/>
    </row>
    <row r="49" spans="1:15" s="3" customFormat="1" ht="36">
      <c r="A49" s="6">
        <v>4</v>
      </c>
      <c r="B49" s="18"/>
      <c r="C49" s="17" t="s">
        <v>101</v>
      </c>
      <c r="D49" s="9" t="s">
        <v>132</v>
      </c>
      <c r="E49" s="10" t="s">
        <v>12</v>
      </c>
      <c r="F49" s="10" t="s">
        <v>23</v>
      </c>
      <c r="G49" s="14">
        <v>44161</v>
      </c>
      <c r="H49" s="10" t="s">
        <v>133</v>
      </c>
      <c r="I49" s="16">
        <v>1019.79</v>
      </c>
      <c r="J49" s="16"/>
      <c r="K49" s="11" t="s">
        <v>13</v>
      </c>
      <c r="L49" s="12" t="s">
        <v>136</v>
      </c>
      <c r="M49" s="70" t="s">
        <v>86</v>
      </c>
      <c r="O49" s="5"/>
    </row>
    <row r="50" spans="1:15" s="3" customFormat="1" ht="30" customHeight="1" thickBot="1">
      <c r="A50" s="19"/>
      <c r="B50" s="99" t="s">
        <v>19</v>
      </c>
      <c r="C50" s="100"/>
      <c r="D50" s="100"/>
      <c r="E50" s="100"/>
      <c r="F50" s="100"/>
      <c r="G50" s="100"/>
      <c r="H50" s="100"/>
      <c r="I50" s="20">
        <f>SUM(I46:I49)</f>
        <v>22611.940000000002</v>
      </c>
      <c r="J50" s="21">
        <v>6.1000000000000004E-3</v>
      </c>
      <c r="K50" s="22"/>
      <c r="L50" s="23"/>
      <c r="M50" s="24"/>
      <c r="O50" s="4"/>
    </row>
    <row r="51" spans="1:15" s="3" customFormat="1" ht="24">
      <c r="A51" s="47">
        <v>1</v>
      </c>
      <c r="B51" s="48" t="s">
        <v>70</v>
      </c>
      <c r="C51" s="29" t="s">
        <v>98</v>
      </c>
      <c r="D51" s="30" t="s">
        <v>99</v>
      </c>
      <c r="E51" s="31" t="s">
        <v>67</v>
      </c>
      <c r="F51" s="31" t="s">
        <v>68</v>
      </c>
      <c r="G51" s="32">
        <v>43831</v>
      </c>
      <c r="H51" s="31" t="s">
        <v>71</v>
      </c>
      <c r="I51" s="33">
        <v>11192.5</v>
      </c>
      <c r="J51" s="33"/>
      <c r="K51" s="34" t="s">
        <v>13</v>
      </c>
      <c r="L51" s="35" t="s">
        <v>72</v>
      </c>
      <c r="M51" s="36" t="s">
        <v>62</v>
      </c>
      <c r="O51" s="5"/>
    </row>
    <row r="52" spans="1:15" s="3" customFormat="1" ht="30" customHeight="1" thickBot="1">
      <c r="A52" s="19"/>
      <c r="B52" s="99" t="s">
        <v>19</v>
      </c>
      <c r="C52" s="100"/>
      <c r="D52" s="100"/>
      <c r="E52" s="100"/>
      <c r="F52" s="100"/>
      <c r="G52" s="100"/>
      <c r="H52" s="100"/>
      <c r="I52" s="20">
        <f>SUM(I51)</f>
        <v>11192.5</v>
      </c>
      <c r="J52" s="21">
        <v>4.3999999999999997E-2</v>
      </c>
      <c r="K52" s="22"/>
      <c r="L52" s="23"/>
      <c r="M52" s="24"/>
      <c r="O52" s="4"/>
    </row>
    <row r="53" spans="1:15" s="3" customFormat="1" ht="24">
      <c r="A53" s="6">
        <v>1</v>
      </c>
      <c r="B53" s="18" t="s">
        <v>90</v>
      </c>
      <c r="C53" s="17" t="s">
        <v>91</v>
      </c>
      <c r="D53" s="9">
        <v>1</v>
      </c>
      <c r="E53" s="10" t="s">
        <v>12</v>
      </c>
      <c r="F53" s="10" t="s">
        <v>92</v>
      </c>
      <c r="G53" s="14">
        <v>43832</v>
      </c>
      <c r="H53" s="10" t="s">
        <v>93</v>
      </c>
      <c r="I53" s="16">
        <f>1572.96+504.7</f>
        <v>2077.66</v>
      </c>
      <c r="J53" s="16"/>
      <c r="K53" s="11" t="s">
        <v>14</v>
      </c>
      <c r="L53" s="12" t="s">
        <v>94</v>
      </c>
      <c r="M53" s="13" t="s">
        <v>95</v>
      </c>
      <c r="O53" s="5"/>
    </row>
    <row r="54" spans="1:15" s="3" customFormat="1" ht="30" customHeight="1" thickBot="1">
      <c r="A54" s="19"/>
      <c r="B54" s="99" t="s">
        <v>19</v>
      </c>
      <c r="C54" s="100"/>
      <c r="D54" s="100"/>
      <c r="E54" s="100"/>
      <c r="F54" s="100"/>
      <c r="G54" s="100"/>
      <c r="H54" s="100"/>
      <c r="I54" s="20">
        <f>SUM(I53)</f>
        <v>2077.66</v>
      </c>
      <c r="J54" s="21">
        <v>0.31469999999999998</v>
      </c>
      <c r="K54" s="22"/>
      <c r="L54" s="23"/>
      <c r="M54" s="24"/>
      <c r="O54" s="4"/>
    </row>
    <row r="55" spans="1:15" s="3" customFormat="1" ht="30">
      <c r="A55" s="6">
        <v>1</v>
      </c>
      <c r="B55" s="94" t="s">
        <v>137</v>
      </c>
      <c r="C55" s="17" t="s">
        <v>138</v>
      </c>
      <c r="D55" s="9"/>
      <c r="E55" s="10" t="s">
        <v>139</v>
      </c>
      <c r="F55" s="10" t="s">
        <v>140</v>
      </c>
      <c r="G55" s="14">
        <v>44118</v>
      </c>
      <c r="H55" s="10" t="s">
        <v>141</v>
      </c>
      <c r="I55" s="16">
        <v>99</v>
      </c>
      <c r="J55" s="16"/>
      <c r="K55" s="11" t="s">
        <v>13</v>
      </c>
      <c r="L55" s="12" t="s">
        <v>143</v>
      </c>
      <c r="M55" s="13" t="s">
        <v>142</v>
      </c>
      <c r="O55" s="5"/>
    </row>
    <row r="56" spans="1:15" s="3" customFormat="1" ht="30" customHeight="1" thickBot="1">
      <c r="A56" s="19"/>
      <c r="B56" s="99" t="s">
        <v>19</v>
      </c>
      <c r="C56" s="100"/>
      <c r="D56" s="100"/>
      <c r="E56" s="100"/>
      <c r="F56" s="100"/>
      <c r="G56" s="100"/>
      <c r="H56" s="100"/>
      <c r="I56" s="20">
        <f>SUM(I55)</f>
        <v>99</v>
      </c>
      <c r="J56" s="21"/>
      <c r="K56" s="22"/>
      <c r="L56" s="23"/>
      <c r="M56" s="24"/>
      <c r="O56" s="4"/>
    </row>
  </sheetData>
  <mergeCells count="28">
    <mergeCell ref="J5:J6"/>
    <mergeCell ref="B11:H11"/>
    <mergeCell ref="B45:H45"/>
    <mergeCell ref="C5:C6"/>
    <mergeCell ref="G5:G6"/>
    <mergeCell ref="A1:M1"/>
    <mergeCell ref="A2:M2"/>
    <mergeCell ref="A4:K4"/>
    <mergeCell ref="A3:M3"/>
    <mergeCell ref="K5:M5"/>
    <mergeCell ref="B25:H25"/>
    <mergeCell ref="B50:H50"/>
    <mergeCell ref="F5:F6"/>
    <mergeCell ref="A5:A6"/>
    <mergeCell ref="B19:H19"/>
    <mergeCell ref="B39:H39"/>
    <mergeCell ref="B8:H8"/>
    <mergeCell ref="D5:D6"/>
    <mergeCell ref="B30:H30"/>
    <mergeCell ref="B37:H37"/>
    <mergeCell ref="B56:H56"/>
    <mergeCell ref="B54:H54"/>
    <mergeCell ref="B52:H52"/>
    <mergeCell ref="L4:M4"/>
    <mergeCell ref="B5:B6"/>
    <mergeCell ref="I5:I6"/>
    <mergeCell ref="E5:E6"/>
    <mergeCell ref="H5:H6"/>
  </mergeCells>
  <phoneticPr fontId="3" type="noConversion"/>
  <dataValidations count="4">
    <dataValidation type="list" allowBlank="1" showInputMessage="1" showErrorMessage="1" sqref="K9:K31 L32:L36 K37:K56">
      <formula1>"EMPRESA INSERCIÓN,CENTRO ESPECIAL EMPLEO"</formula1>
    </dataValidation>
    <dataValidation type="list" allowBlank="1" showInputMessage="1" showErrorMessage="1" sqref="L4">
      <formula1>"1º TRIMESTRE, 1º y 2º TRIMESTRE ,1º, 2º y 3º TRIMESTRE,ANUAL"</formula1>
    </dataValidation>
    <dataValidation type="list" allowBlank="1" showInputMessage="1" showErrorMessage="1" sqref="E39 E45 E50 E52 E9:E37 E54 E56">
      <formula1>"OBRAS,SERVICIOS,SUMINISTRO,CONCESIÓN OBRAS,CONCESIÓN SERVICIOS,ADMTVO ESPECIAL,PATRIMONIAL,OTROS"</formula1>
    </dataValidation>
    <dataValidation type="list" allowBlank="1" showInputMessage="1" showErrorMessage="1" sqref="E38 E40:E44 E46:E49 E51 E53 E55">
      <formula1>"OBRAS,SERVICIOS,SUMINISTRO,CONCESIÓN OBRAS,CONCESIÓN SERVICIOS,ADMTVO ESPECIAL,CPP,PATRIMONIAL,PRIVADO,OTROS"</formula1>
    </dataValidation>
  </dataValidations>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RESERVADOS</vt:lpstr>
    </vt:vector>
  </TitlesOfParts>
  <Company>DGA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reservados (entidades de derecho público, fundaciones, consorcios y empresas) 2020.</dc:title>
  <dc:creator>DGA</dc:creator>
  <cp:lastModifiedBy>Usuario</cp:lastModifiedBy>
  <dcterms:created xsi:type="dcterms:W3CDTF">2018-05-21T12:09:36Z</dcterms:created>
  <dcterms:modified xsi:type="dcterms:W3CDTF">2021-02-04T10:52:13Z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2020_AGREGADO_RESERVADOS_OTRAS ENTIDADES.xls</vt:lpwstr>
  </property>
</Properties>
</file>