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8820"/>
  </bookViews>
  <sheets>
    <sheet name="20201011" sheetId="1" r:id="rId1"/>
  </sheets>
  <definedNames>
    <definedName name="_xlnm._FilterDatabase" localSheetId="0" hidden="1">'20201011'!$A$27:$D$110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0" i="1"/>
  <c r="E18"/>
  <c r="G56" l="1"/>
  <c r="C23" l="1"/>
  <c r="C22"/>
  <c r="H56" l="1"/>
  <c r="B19" l="1"/>
  <c r="C19"/>
  <c r="A19"/>
  <c r="D19"/>
  <c r="B13" l="1"/>
  <c r="F3"/>
  <c r="C13"/>
  <c r="F4" l="1"/>
  <c r="F5" s="1"/>
  <c r="F6" s="1"/>
  <c r="F7" s="1"/>
  <c r="F8" s="1"/>
  <c r="F9" s="1"/>
  <c r="F10" s="1"/>
  <c r="F11" s="1"/>
</calcChain>
</file>

<file path=xl/sharedStrings.xml><?xml version="1.0" encoding="utf-8"?>
<sst xmlns="http://schemas.openxmlformats.org/spreadsheetml/2006/main" count="156" uniqueCount="145">
  <si>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</si>
  <si>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</si>
  <si>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</si>
  <si>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</si>
  <si>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</si>
  <si>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</si>
  <si>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</si>
  <si>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</si>
  <si>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</si>
  <si>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</si>
  <si>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</si>
  <si>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</si>
  <si>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</si>
  <si>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</si>
  <si>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</si>
  <si>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</si>
  <si>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</si>
  <si>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</si>
  <si>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</si>
  <si>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</si>
  <si>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</si>
  <si>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</si>
  <si>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</si>
  <si>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</si>
  <si>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</si>
  <si>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</si>
  <si>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</si>
  <si>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</si>
  <si>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</si>
  <si>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</si>
  <si>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</si>
  <si>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</si>
  <si>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</si>
  <si>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</si>
  <si>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MORTALIDAD/10.000</t>
  </si>
  <si>
    <t>San Pablo</t>
  </si>
  <si>
    <t>Valdespartera-Montecanal</t>
  </si>
  <si>
    <t>Sagasta-Ruiseñores</t>
  </si>
  <si>
    <t>Parque Goya</t>
  </si>
  <si>
    <t>Huesca Capital Nº 3 (Pirineos)</t>
  </si>
  <si>
    <t>Huesca Capital Nº 1 (Perpetuo Socorro)</t>
  </si>
  <si>
    <t>Avenida Cataluña</t>
  </si>
  <si>
    <t>Huesca Capital Nº 2 (Santo Grial)</t>
  </si>
  <si>
    <t>Miralbueno-Garrapinillos</t>
  </si>
  <si>
    <t>Actur Norte</t>
  </si>
  <si>
    <t>Santa Isabel</t>
  </si>
  <si>
    <t>OTROS/NO IdeNTIFICADO</t>
  </si>
  <si>
    <t>Delicias Sur</t>
  </si>
  <si>
    <t>Tarazona</t>
  </si>
  <si>
    <t>Barbastro</t>
  </si>
  <si>
    <t>Alcañiz</t>
  </si>
  <si>
    <t>Cella</t>
  </si>
  <si>
    <t>Utebo</t>
  </si>
  <si>
    <t>Madre Vedruna-Miraflores</t>
  </si>
  <si>
    <t>Casablanca</t>
  </si>
  <si>
    <t>Las Fuentes Norte</t>
  </si>
  <si>
    <t>Arrabal</t>
  </si>
  <si>
    <t>Actur Sur</t>
  </si>
  <si>
    <t>Romareda - Seminario</t>
  </si>
  <si>
    <t>Teruel Ensanche</t>
  </si>
  <si>
    <t>Teruel Centro</t>
  </si>
  <si>
    <t>Independencia</t>
  </si>
  <si>
    <t>Venecia</t>
  </si>
  <si>
    <t>Villamayor</t>
  </si>
  <si>
    <t>Delicias Norte</t>
  </si>
  <si>
    <t>Casetas</t>
  </si>
  <si>
    <t>Zalfonada</t>
  </si>
  <si>
    <t>Fraga</t>
  </si>
  <si>
    <t>Torre Ramona</t>
  </si>
  <si>
    <t>Valdefierro</t>
  </si>
  <si>
    <t>Oliver</t>
  </si>
  <si>
    <t>Jaca</t>
  </si>
  <si>
    <t>Caspe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</si>
  <si>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</si>
  <si>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</si>
  <si>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</si>
  <si>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</si>
  <si>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</si>
  <si>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</si>
  <si>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</si>
  <si>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Distribución por edad y sexo: en 5 casos confirmado no ha sido posible identificar la edad o el sexo</t>
  </si>
  <si>
    <t>Distribución por Sector Sanitario: en 39 casos confirmado no ha sido posible identificar el sector sanitario.</t>
  </si>
  <si>
    <t>Abiego</t>
  </si>
  <si>
    <t>Benabarre</t>
  </si>
  <si>
    <t>Valderrobres</t>
  </si>
  <si>
    <t>Más de 75 años</t>
  </si>
  <si>
    <t>Total</t>
  </si>
  <si>
    <t>100.00</t>
  </si>
  <si>
    <t>nº de casos</t>
  </si>
  <si>
    <t>25.44</t>
  </si>
  <si>
    <t>24.69</t>
  </si>
  <si>
    <t>10.22</t>
  </si>
  <si>
    <t>9.98</t>
  </si>
  <si>
    <t>9.73</t>
  </si>
  <si>
    <t>9.48</t>
  </si>
  <si>
    <t>2.74</t>
  </si>
  <si>
    <t>2.00</t>
  </si>
  <si>
    <t>Desconocido</t>
  </si>
  <si>
    <t>5.74</t>
  </si>
  <si>
    <t>Almozara</t>
  </si>
  <si>
    <t>Torrero La Paz</t>
  </si>
  <si>
    <t>La Almunia De Doña Godina</t>
  </si>
  <si>
    <t>Tauste</t>
  </si>
  <si>
    <t>San Jose Centro</t>
  </si>
  <si>
    <t>Epila</t>
  </si>
  <si>
    <t>Maria De Huerva</t>
  </si>
  <si>
    <t>Fernando El Catolico</t>
  </si>
  <si>
    <t>Borja</t>
  </si>
  <si>
    <t>Gallur</t>
  </si>
  <si>
    <t>Albalate De Cinca</t>
  </si>
  <si>
    <t>Biescas-Valle De Tena</t>
  </si>
  <si>
    <t>Illueca</t>
  </si>
  <si>
    <t>Monreal Del Campo</t>
  </si>
  <si>
    <t>Morata De Jalon</t>
  </si>
  <si>
    <t>Universitas</t>
  </si>
  <si>
    <t>Bombarda</t>
  </si>
  <si>
    <t>Hecho</t>
  </si>
  <si>
    <t>Hernan Cortes</t>
  </si>
  <si>
    <t>Mequinenza</t>
  </si>
  <si>
    <t>Monzon Urbana</t>
  </si>
  <si>
    <t>San Jose Norte</t>
  </si>
  <si>
    <t>Zuera</t>
  </si>
  <si>
    <t>Actur Oeste</t>
  </si>
  <si>
    <t>Albarracin</t>
  </si>
  <si>
    <t>Berdun</t>
  </si>
  <si>
    <t>Calamocha</t>
  </si>
  <si>
    <t>Fuentes De Ebro</t>
  </si>
  <si>
    <t>Maella</t>
  </si>
  <si>
    <t>Mas De Las Matas</t>
  </si>
  <si>
    <t>Sabiñanigo</t>
  </si>
  <si>
    <t>Tamarite De Litera</t>
  </si>
  <si>
    <t>Alagon</t>
  </si>
  <si>
    <t>Baguena</t>
  </si>
  <si>
    <t>Cantavieja</t>
  </si>
  <si>
    <t>Grañen</t>
  </si>
  <si>
    <t>Hijar</t>
  </si>
  <si>
    <t>Huesca Rural</t>
  </si>
  <si>
    <t>Reboleria</t>
  </si>
  <si>
    <t>Sadaba</t>
  </si>
  <si>
    <t>Sarrion</t>
  </si>
  <si>
    <t>Sastago</t>
  </si>
  <si>
    <t>Cuarte De Huerva</t>
  </si>
  <si>
    <t>Distribución por provincias: en 10 casos confirmads no ha sido posible identificar la provincia de procedencia</t>
  </si>
  <si>
    <t>Distribución por síntomas: en 2 casos confirmados no ha sido posible identificar la existencia o no de sintomatología</t>
  </si>
  <si>
    <t>Distribución por Zona Básica de Salud (ZBS): en 23 casos confirmado no ha sido posible identificar la zona básica de salud.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</si>
</sst>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2"/>
      <color rgb="FF000000"/>
      <name val="Trebuchet MS"/>
      <family val="2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9" fontId="3" fillId="4" borderId="1" xfId="1" applyNumberFormat="1" applyFont="1" applyFill="1" applyBorder="1"/>
    <xf numFmtId="0" fontId="8" fillId="0" borderId="1" xfId="0" applyFont="1" applyFill="1" applyBorder="1"/>
    <xf numFmtId="0" fontId="1" fillId="0" borderId="17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9" fontId="3" fillId="3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0" fontId="8" fillId="5" borderId="1" xfId="0" applyFont="1" applyFill="1" applyBorder="1"/>
    <xf numFmtId="0" fontId="11" fillId="0" borderId="15" xfId="0" applyFont="1" applyFill="1" applyBorder="1" applyAlignment="1">
      <alignment horizontal="left"/>
    </xf>
    <xf numFmtId="0" fontId="11" fillId="0" borderId="6" xfId="0" applyNumberFormat="1" applyFont="1" applyFill="1" applyBorder="1"/>
    <xf numFmtId="0" fontId="11" fillId="0" borderId="11" xfId="0" applyFont="1" applyFill="1" applyBorder="1" applyAlignment="1">
      <alignment horizontal="left"/>
    </xf>
    <xf numFmtId="0" fontId="11" fillId="0" borderId="5" xfId="0" applyNumberFormat="1" applyFont="1" applyFill="1" applyBorder="1"/>
    <xf numFmtId="0" fontId="1" fillId="7" borderId="1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left"/>
    </xf>
    <xf numFmtId="0" fontId="10" fillId="8" borderId="14" xfId="0" applyNumberFormat="1" applyFont="1" applyFill="1" applyBorder="1"/>
    <xf numFmtId="0" fontId="11" fillId="0" borderId="18" xfId="0" applyFont="1" applyFill="1" applyBorder="1" applyAlignment="1">
      <alignment horizontal="left"/>
    </xf>
    <xf numFmtId="0" fontId="11" fillId="0" borderId="19" xfId="0" applyNumberFormat="1" applyFont="1" applyFill="1" applyBorder="1"/>
    <xf numFmtId="0" fontId="10" fillId="0" borderId="11" xfId="0" applyFont="1" applyFill="1" applyBorder="1" applyAlignment="1">
      <alignment horizontal="left"/>
    </xf>
    <xf numFmtId="0" fontId="10" fillId="0" borderId="5" xfId="0" applyNumberFormat="1" applyFont="1" applyFill="1" applyBorder="1"/>
    <xf numFmtId="2" fontId="1" fillId="5" borderId="8" xfId="0" applyNumberFormat="1" applyFont="1" applyFill="1" applyBorder="1" applyAlignment="1">
      <alignment horizontal="center" vertical="center"/>
    </xf>
    <xf numFmtId="2" fontId="0" fillId="0" borderId="1" xfId="1" applyNumberFormat="1" applyFont="1" applyBorder="1"/>
    <xf numFmtId="2" fontId="7" fillId="6" borderId="1" xfId="1" applyNumberFormat="1" applyFont="1" applyFill="1" applyBorder="1"/>
    <xf numFmtId="1" fontId="0" fillId="0" borderId="1" xfId="1" applyNumberFormat="1" applyFont="1" applyBorder="1"/>
    <xf numFmtId="1" fontId="0" fillId="4" borderId="1" xfId="1" applyNumberFormat="1" applyFont="1" applyFill="1" applyBorder="1"/>
    <xf numFmtId="1" fontId="0" fillId="3" borderId="1" xfId="1" applyNumberFormat="1" applyFont="1" applyFill="1" applyBorder="1"/>
    <xf numFmtId="0" fontId="12" fillId="9" borderId="1" xfId="0" applyFont="1" applyFill="1" applyBorder="1" applyAlignment="1">
      <alignment vertical="center" wrapText="1"/>
    </xf>
    <xf numFmtId="0" fontId="12" fillId="9" borderId="2" xfId="0" applyFont="1" applyFill="1" applyBorder="1" applyAlignment="1">
      <alignment horizontal="right" vertical="center" wrapText="1"/>
    </xf>
    <xf numFmtId="0" fontId="12" fillId="6" borderId="3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horizontal="right" vertical="center" wrapText="1"/>
    </xf>
    <xf numFmtId="0" fontId="12" fillId="10" borderId="3" xfId="0" applyFont="1" applyFill="1" applyBorder="1" applyAlignment="1">
      <alignment vertical="center" wrapText="1"/>
    </xf>
    <xf numFmtId="0" fontId="12" fillId="10" borderId="4" xfId="0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2" fontId="8" fillId="5" borderId="1" xfId="1" applyNumberFormat="1" applyFont="1" applyFill="1" applyBorder="1"/>
    <xf numFmtId="2" fontId="8" fillId="0" borderId="1" xfId="1" applyNumberFormat="1" applyFont="1" applyFill="1" applyBorder="1"/>
    <xf numFmtId="2" fontId="9" fillId="0" borderId="20" xfId="0" applyNumberFormat="1" applyFont="1" applyFill="1" applyBorder="1" applyAlignment="1">
      <alignment horizontal="right" vertical="center" wrapText="1"/>
    </xf>
    <xf numFmtId="2" fontId="9" fillId="0" borderId="12" xfId="0" applyNumberFormat="1" applyFont="1" applyFill="1" applyBorder="1" applyAlignment="1">
      <alignment horizontal="right" vertical="center" wrapText="1"/>
    </xf>
    <xf numFmtId="2" fontId="9" fillId="0" borderId="16" xfId="0" applyNumberFormat="1" applyFont="1" applyFill="1" applyBorder="1" applyAlignment="1">
      <alignment horizontal="right" vertical="center" wrapText="1"/>
    </xf>
    <xf numFmtId="2" fontId="10" fillId="8" borderId="14" xfId="1" applyNumberFormat="1" applyFont="1" applyFill="1" applyBorder="1"/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colors>
    <mruColors>
      <color rgb="FF66FF66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>
      <selection activeCell="A120" sqref="A120"/>
    </sheetView>
  </sheetViews>
  <sheetFormatPr baseColWidth="10" defaultColWidth="9.140625" defaultRowHeight="1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23.85546875" customWidth="1"/>
    <col min="7" max="7" width="16.85546875" customWidth="1"/>
    <col min="8" max="8" width="13.42578125" customWidth="1"/>
  </cols>
  <sheetData>
    <row r="1" spans="1:6" ht="15" customHeight="1" thickBot="1">
      <c r="A1" s="38" t="s">
        <v>80</v>
      </c>
    </row>
    <row r="2" spans="1:6" ht="15" customHeight="1" thickBot="1">
      <c r="A2" s="9" t="s">
        <v>0</v>
      </c>
      <c r="B2" s="10" t="s">
        <v>1</v>
      </c>
      <c r="C2" s="10" t="s">
        <v>2</v>
      </c>
      <c r="D2" s="10" t="s">
        <v>3</v>
      </c>
      <c r="E2" s="54" t="s">
        <v>19</v>
      </c>
      <c r="F2" s="11" t="s">
        <v>20</v>
      </c>
    </row>
    <row r="3" spans="1:6" ht="15" customHeight="1" thickBot="1">
      <c r="A3" s="1" t="s">
        <v>4</v>
      </c>
      <c r="B3" s="23">
        <v>5</v>
      </c>
      <c r="C3" s="24">
        <v>1</v>
      </c>
      <c r="D3" s="8">
        <v>6</v>
      </c>
      <c r="E3" s="55">
        <v>1.52</v>
      </c>
      <c r="F3" s="57">
        <f>E3</f>
        <v>1.52</v>
      </c>
    </row>
    <row r="4" spans="1:6" ht="15" customHeight="1" thickBot="1">
      <c r="A4" s="1" t="s">
        <v>5</v>
      </c>
      <c r="B4" s="25">
        <v>18</v>
      </c>
      <c r="C4" s="19">
        <v>16</v>
      </c>
      <c r="D4" s="8">
        <v>34</v>
      </c>
      <c r="E4" s="55">
        <v>8.59</v>
      </c>
      <c r="F4" s="58">
        <f>F3+E4</f>
        <v>10.11</v>
      </c>
    </row>
    <row r="5" spans="1:6" ht="15" customHeight="1" thickBot="1">
      <c r="A5" s="1" t="s">
        <v>6</v>
      </c>
      <c r="B5" s="25">
        <v>23</v>
      </c>
      <c r="C5" s="19">
        <v>30</v>
      </c>
      <c r="D5" s="8">
        <v>53</v>
      </c>
      <c r="E5" s="55">
        <v>13.38</v>
      </c>
      <c r="F5" s="57">
        <f>F4+E5</f>
        <v>23.490000000000002</v>
      </c>
    </row>
    <row r="6" spans="1:6" ht="15" customHeight="1" thickBot="1">
      <c r="A6" s="1" t="s">
        <v>7</v>
      </c>
      <c r="B6" s="25">
        <v>27</v>
      </c>
      <c r="C6" s="19">
        <v>29</v>
      </c>
      <c r="D6" s="8">
        <v>56</v>
      </c>
      <c r="E6" s="55">
        <v>14.14</v>
      </c>
      <c r="F6" s="59">
        <f t="shared" ref="F6:F11" si="0">F5+E6</f>
        <v>37.630000000000003</v>
      </c>
    </row>
    <row r="7" spans="1:6" ht="15" customHeight="1" thickBot="1">
      <c r="A7" s="1" t="s">
        <v>8</v>
      </c>
      <c r="B7" s="25">
        <v>21</v>
      </c>
      <c r="C7" s="19">
        <v>33</v>
      </c>
      <c r="D7" s="8">
        <v>54</v>
      </c>
      <c r="E7" s="55">
        <v>13.64</v>
      </c>
      <c r="F7" s="59">
        <f t="shared" si="0"/>
        <v>51.27</v>
      </c>
    </row>
    <row r="8" spans="1:6" ht="15" customHeight="1" thickBot="1">
      <c r="A8" s="1" t="s">
        <v>9</v>
      </c>
      <c r="B8" s="25">
        <v>37</v>
      </c>
      <c r="C8" s="19">
        <v>34</v>
      </c>
      <c r="D8" s="8">
        <v>71</v>
      </c>
      <c r="E8" s="55">
        <v>17.93</v>
      </c>
      <c r="F8" s="57">
        <f t="shared" si="0"/>
        <v>69.2</v>
      </c>
    </row>
    <row r="9" spans="1:6" ht="15" customHeight="1" thickBot="1">
      <c r="A9" s="1" t="s">
        <v>10</v>
      </c>
      <c r="B9" s="25">
        <v>32</v>
      </c>
      <c r="C9" s="19">
        <v>27</v>
      </c>
      <c r="D9" s="8">
        <v>59</v>
      </c>
      <c r="E9" s="55">
        <v>14.9</v>
      </c>
      <c r="F9" s="57">
        <f t="shared" si="0"/>
        <v>84.100000000000009</v>
      </c>
    </row>
    <row r="10" spans="1:6" ht="15" customHeight="1" thickBot="1">
      <c r="A10" s="1" t="s">
        <v>11</v>
      </c>
      <c r="B10" s="25">
        <v>18</v>
      </c>
      <c r="C10" s="19">
        <v>14</v>
      </c>
      <c r="D10" s="8">
        <v>32</v>
      </c>
      <c r="E10" s="55">
        <v>8.08</v>
      </c>
      <c r="F10" s="57">
        <f t="shared" si="0"/>
        <v>92.18</v>
      </c>
    </row>
    <row r="11" spans="1:6" ht="15" customHeight="1" thickBot="1">
      <c r="A11" s="1" t="s">
        <v>85</v>
      </c>
      <c r="B11" s="25">
        <v>10</v>
      </c>
      <c r="C11" s="19">
        <v>21</v>
      </c>
      <c r="D11" s="8">
        <v>31</v>
      </c>
      <c r="E11" s="56">
        <v>7.83</v>
      </c>
      <c r="F11" s="57">
        <f t="shared" si="0"/>
        <v>100.01</v>
      </c>
    </row>
    <row r="12" spans="1:6" ht="15" customHeight="1" thickBot="1">
      <c r="A12" s="32" t="s">
        <v>86</v>
      </c>
      <c r="B12" s="33">
        <v>191</v>
      </c>
      <c r="C12" s="33">
        <v>205</v>
      </c>
      <c r="D12" s="34">
        <v>396</v>
      </c>
      <c r="E12" t="s">
        <v>87</v>
      </c>
    </row>
    <row r="13" spans="1:6" ht="15" customHeight="1">
      <c r="A13" s="4"/>
      <c r="B13" s="7">
        <f>B12/D12</f>
        <v>0.48232323232323232</v>
      </c>
      <c r="C13" s="7">
        <f>C12/D12</f>
        <v>0.51767676767676762</v>
      </c>
      <c r="D13" s="5"/>
    </row>
    <row r="14" spans="1:6" ht="15" customHeight="1">
      <c r="A14" s="4"/>
      <c r="B14" s="7"/>
      <c r="C14" s="7"/>
      <c r="D14" s="5"/>
    </row>
    <row r="15" spans="1:6" ht="15" customHeight="1">
      <c r="A15" s="6"/>
      <c r="B15" s="6"/>
      <c r="C15" s="6"/>
      <c r="D15" s="6"/>
    </row>
    <row r="16" spans="1:6" ht="15" customHeight="1" thickBot="1">
      <c r="A16" s="38" t="s">
        <v>142</v>
      </c>
    </row>
    <row r="17" spans="1:10" ht="15.75" thickBot="1">
      <c r="A17" s="12" t="s">
        <v>12</v>
      </c>
      <c r="B17" s="10" t="s">
        <v>13</v>
      </c>
      <c r="C17" s="10" t="s">
        <v>14</v>
      </c>
      <c r="D17" s="10" t="s">
        <v>46</v>
      </c>
      <c r="E17" s="10" t="s">
        <v>3</v>
      </c>
      <c r="G17" s="78" t="s">
        <v>21</v>
      </c>
      <c r="H17" s="79"/>
      <c r="I17" s="80"/>
    </row>
    <row r="18" spans="1:10" ht="15.75" thickBot="1">
      <c r="A18" s="20">
        <v>76</v>
      </c>
      <c r="B18" s="21">
        <v>47</v>
      </c>
      <c r="C18" s="21">
        <v>268</v>
      </c>
      <c r="D18" s="22">
        <v>10</v>
      </c>
      <c r="E18" s="2">
        <f>SUM(A18:D18)</f>
        <v>401</v>
      </c>
      <c r="G18" s="81"/>
      <c r="H18" s="79"/>
      <c r="I18" s="80"/>
    </row>
    <row r="19" spans="1:10" ht="15.75" thickBot="1">
      <c r="A19" s="15">
        <f>A18/$E$18</f>
        <v>0.18952618453865336</v>
      </c>
      <c r="B19" s="15">
        <f t="shared" ref="B19:D19" si="1">B18/$E$18</f>
        <v>0.1172069825436409</v>
      </c>
      <c r="C19" s="15">
        <f t="shared" si="1"/>
        <v>0.66832917705735662</v>
      </c>
      <c r="D19" s="15">
        <f t="shared" si="1"/>
        <v>2.4937655860349128E-2</v>
      </c>
      <c r="E19" s="2"/>
    </row>
    <row r="20" spans="1:10" ht="15.75" thickBot="1">
      <c r="G20" s="78" t="s">
        <v>34</v>
      </c>
      <c r="H20" s="79"/>
      <c r="I20" s="80"/>
    </row>
    <row r="21" spans="1:10" ht="15.75" thickBot="1">
      <c r="A21" s="39" t="s">
        <v>143</v>
      </c>
      <c r="G21" s="82"/>
      <c r="H21" s="83"/>
      <c r="I21" s="84"/>
    </row>
    <row r="22" spans="1:10" ht="15.75" thickBot="1">
      <c r="A22" s="13" t="s">
        <v>17</v>
      </c>
      <c r="B22" s="3">
        <v>203</v>
      </c>
      <c r="C22" s="37">
        <f>B22/E18</f>
        <v>0.50623441396508728</v>
      </c>
    </row>
    <row r="23" spans="1:10" ht="15.75" thickBot="1">
      <c r="A23" s="14" t="s">
        <v>18</v>
      </c>
      <c r="B23" s="2">
        <v>196</v>
      </c>
      <c r="C23" s="29">
        <f>B23/E18</f>
        <v>0.48877805486284287</v>
      </c>
    </row>
    <row r="26" spans="1:10" ht="15.75" thickBot="1">
      <c r="A26" s="39" t="s">
        <v>144</v>
      </c>
      <c r="F26" s="39" t="s">
        <v>81</v>
      </c>
    </row>
    <row r="27" spans="1:10" ht="15.75" customHeight="1" thickBot="1">
      <c r="A27" s="9" t="s">
        <v>15</v>
      </c>
      <c r="B27" s="12" t="s">
        <v>16</v>
      </c>
      <c r="C27" s="12" t="s">
        <v>22</v>
      </c>
      <c r="D27" s="12" t="s">
        <v>23</v>
      </c>
      <c r="E27" s="31"/>
      <c r="F27" s="60" t="s">
        <v>26</v>
      </c>
      <c r="G27" s="61" t="s">
        <v>88</v>
      </c>
      <c r="H27" s="61" t="s">
        <v>33</v>
      </c>
      <c r="J27" s="6"/>
    </row>
    <row r="28" spans="1:10" ht="18.75" thickBot="1">
      <c r="A28" s="40" t="s">
        <v>49</v>
      </c>
      <c r="B28" s="41">
        <v>19</v>
      </c>
      <c r="C28" s="72">
        <v>4.74</v>
      </c>
      <c r="D28" s="42">
        <v>1</v>
      </c>
      <c r="F28" s="62" t="s">
        <v>30</v>
      </c>
      <c r="G28" s="63">
        <v>102</v>
      </c>
      <c r="H28" s="63" t="s">
        <v>89</v>
      </c>
      <c r="I28" s="16"/>
      <c r="J28" s="6"/>
    </row>
    <row r="29" spans="1:10" ht="18.75" thickBot="1">
      <c r="A29" s="40" t="s">
        <v>99</v>
      </c>
      <c r="B29" s="41">
        <v>12</v>
      </c>
      <c r="C29" s="72">
        <v>2.99</v>
      </c>
      <c r="D29" s="42">
        <v>2</v>
      </c>
      <c r="F29" s="62" t="s">
        <v>29</v>
      </c>
      <c r="G29" s="63">
        <v>99</v>
      </c>
      <c r="H29" s="63" t="s">
        <v>90</v>
      </c>
      <c r="I29" s="17"/>
      <c r="J29" s="6"/>
    </row>
    <row r="30" spans="1:10" ht="18.75" thickBot="1">
      <c r="A30" s="40" t="s">
        <v>51</v>
      </c>
      <c r="B30" s="41">
        <v>12</v>
      </c>
      <c r="C30" s="72">
        <v>2.99</v>
      </c>
      <c r="D30" s="42">
        <v>3</v>
      </c>
      <c r="F30" s="64" t="s">
        <v>12</v>
      </c>
      <c r="G30" s="65">
        <v>41</v>
      </c>
      <c r="H30" s="65" t="s">
        <v>91</v>
      </c>
      <c r="I30" s="17"/>
      <c r="J30" s="6"/>
    </row>
    <row r="31" spans="1:10" ht="18.75" thickBot="1">
      <c r="A31" s="40" t="s">
        <v>42</v>
      </c>
      <c r="B31" s="41">
        <v>12</v>
      </c>
      <c r="C31" s="72">
        <v>2.99</v>
      </c>
      <c r="D31" s="42">
        <v>4</v>
      </c>
      <c r="F31" s="64" t="s">
        <v>24</v>
      </c>
      <c r="G31" s="65">
        <v>40</v>
      </c>
      <c r="H31" s="65" t="s">
        <v>92</v>
      </c>
      <c r="I31" s="17"/>
      <c r="J31" s="6"/>
    </row>
    <row r="32" spans="1:10" ht="18.75" thickBot="1">
      <c r="A32" s="40" t="s">
        <v>100</v>
      </c>
      <c r="B32" s="41">
        <v>12</v>
      </c>
      <c r="C32" s="72">
        <v>2.99</v>
      </c>
      <c r="D32" s="42">
        <v>5</v>
      </c>
      <c r="F32" s="64" t="s">
        <v>28</v>
      </c>
      <c r="G32" s="65">
        <v>39</v>
      </c>
      <c r="H32" s="65" t="s">
        <v>93</v>
      </c>
      <c r="I32" s="17"/>
      <c r="J32" s="6"/>
    </row>
    <row r="33" spans="1:10" ht="18.75" thickBot="1">
      <c r="A33" s="40" t="s">
        <v>64</v>
      </c>
      <c r="B33" s="41">
        <v>11</v>
      </c>
      <c r="C33" s="72">
        <v>2.74</v>
      </c>
      <c r="D33" s="42">
        <v>6</v>
      </c>
      <c r="F33" s="64" t="s">
        <v>13</v>
      </c>
      <c r="G33" s="65">
        <v>38</v>
      </c>
      <c r="H33" s="65" t="s">
        <v>94</v>
      </c>
      <c r="I33" s="17"/>
      <c r="J33" s="6"/>
    </row>
    <row r="34" spans="1:10" ht="18.75" thickBot="1">
      <c r="A34" s="40" t="s">
        <v>101</v>
      </c>
      <c r="B34" s="41">
        <v>11</v>
      </c>
      <c r="C34" s="72">
        <v>2.74</v>
      </c>
      <c r="D34" s="42">
        <v>7</v>
      </c>
      <c r="F34" s="66" t="s">
        <v>25</v>
      </c>
      <c r="G34" s="67">
        <v>11</v>
      </c>
      <c r="H34" s="67" t="s">
        <v>95</v>
      </c>
      <c r="I34" s="17"/>
      <c r="J34" s="6"/>
    </row>
    <row r="35" spans="1:10" ht="18.75" thickBot="1">
      <c r="A35" s="40" t="s">
        <v>37</v>
      </c>
      <c r="B35" s="41">
        <v>11</v>
      </c>
      <c r="C35" s="72">
        <v>2.74</v>
      </c>
      <c r="D35" s="42">
        <v>8</v>
      </c>
      <c r="F35" s="66" t="s">
        <v>27</v>
      </c>
      <c r="G35" s="67">
        <v>8</v>
      </c>
      <c r="H35" s="67" t="s">
        <v>96</v>
      </c>
      <c r="I35" s="17"/>
      <c r="J35" s="6"/>
    </row>
    <row r="36" spans="1:10" ht="18.75" thickBot="1">
      <c r="A36" s="40" t="s">
        <v>102</v>
      </c>
      <c r="B36" s="41">
        <v>10</v>
      </c>
      <c r="C36" s="72">
        <v>2.4900000000000002</v>
      </c>
      <c r="D36" s="42">
        <v>9</v>
      </c>
      <c r="F36" s="68" t="s">
        <v>97</v>
      </c>
      <c r="G36" s="69">
        <v>23</v>
      </c>
      <c r="H36" s="69" t="s">
        <v>98</v>
      </c>
      <c r="I36" s="17"/>
      <c r="J36" s="6"/>
    </row>
    <row r="37" spans="1:10" ht="18.75" thickBot="1">
      <c r="A37" s="40" t="s">
        <v>47</v>
      </c>
      <c r="B37" s="41">
        <v>9</v>
      </c>
      <c r="C37" s="72">
        <v>2.2400000000000002</v>
      </c>
      <c r="D37" s="42">
        <v>10</v>
      </c>
      <c r="F37" s="68" t="s">
        <v>31</v>
      </c>
      <c r="G37" s="70">
        <v>401</v>
      </c>
      <c r="H37" s="71"/>
      <c r="I37" s="17"/>
      <c r="J37" s="6"/>
    </row>
    <row r="38" spans="1:10" ht="15.75" thickBot="1">
      <c r="A38" s="40" t="s">
        <v>103</v>
      </c>
      <c r="B38" s="41">
        <v>9</v>
      </c>
      <c r="C38" s="72">
        <v>2.2400000000000002</v>
      </c>
      <c r="D38" s="42">
        <v>11</v>
      </c>
    </row>
    <row r="39" spans="1:10" ht="15.75" thickBot="1">
      <c r="A39" s="40" t="s">
        <v>60</v>
      </c>
      <c r="B39" s="41">
        <v>9</v>
      </c>
      <c r="C39" s="72">
        <v>2.2400000000000002</v>
      </c>
      <c r="D39" s="42">
        <v>12</v>
      </c>
      <c r="I39" s="26"/>
      <c r="J39" s="26"/>
    </row>
    <row r="40" spans="1:10" ht="15.75" thickBot="1">
      <c r="A40" s="40" t="s">
        <v>104</v>
      </c>
      <c r="B40" s="41">
        <v>8</v>
      </c>
      <c r="C40" s="72">
        <v>2</v>
      </c>
      <c r="D40" s="42">
        <v>13</v>
      </c>
      <c r="I40" s="27"/>
      <c r="J40" s="27"/>
    </row>
    <row r="41" spans="1:10" ht="15.75" thickBot="1">
      <c r="A41" s="40" t="s">
        <v>40</v>
      </c>
      <c r="B41" s="41">
        <v>8</v>
      </c>
      <c r="C41" s="72">
        <v>2</v>
      </c>
      <c r="D41" s="42">
        <v>14</v>
      </c>
      <c r="I41" s="28"/>
      <c r="J41" s="28"/>
    </row>
    <row r="42" spans="1:10" ht="15.75" thickBot="1">
      <c r="A42" s="40" t="s">
        <v>65</v>
      </c>
      <c r="B42" s="41">
        <v>7</v>
      </c>
      <c r="C42" s="72">
        <v>1.75</v>
      </c>
      <c r="D42" s="42">
        <v>15</v>
      </c>
      <c r="F42" s="26" t="s">
        <v>73</v>
      </c>
      <c r="G42" s="26"/>
      <c r="H42" s="26"/>
      <c r="I42" s="28"/>
      <c r="J42" s="28"/>
    </row>
    <row r="43" spans="1:10" ht="15.75" thickBot="1">
      <c r="A43" s="35" t="s">
        <v>105</v>
      </c>
      <c r="B43" s="36">
        <v>7</v>
      </c>
      <c r="C43" s="73">
        <v>1.75</v>
      </c>
      <c r="D43" s="30">
        <v>16</v>
      </c>
      <c r="F43" s="47" t="s">
        <v>79</v>
      </c>
      <c r="G43" s="47" t="s">
        <v>32</v>
      </c>
      <c r="H43" s="47" t="s">
        <v>33</v>
      </c>
    </row>
    <row r="44" spans="1:10" ht="15.75" thickBot="1">
      <c r="A44" s="35" t="s">
        <v>48</v>
      </c>
      <c r="B44" s="36">
        <v>7</v>
      </c>
      <c r="C44" s="73">
        <v>1.75</v>
      </c>
      <c r="D44" s="30">
        <v>17</v>
      </c>
      <c r="F44" s="50" t="s">
        <v>74</v>
      </c>
      <c r="G44" s="51">
        <v>180</v>
      </c>
      <c r="H44" s="74">
        <v>44.89</v>
      </c>
    </row>
    <row r="45" spans="1:10" ht="15.75" thickBot="1">
      <c r="A45" s="35" t="s">
        <v>59</v>
      </c>
      <c r="B45" s="36">
        <v>7</v>
      </c>
      <c r="C45" s="73">
        <v>1.75</v>
      </c>
      <c r="D45" s="30">
        <v>18</v>
      </c>
      <c r="E45" s="18"/>
      <c r="F45" s="45" t="s">
        <v>75</v>
      </c>
      <c r="G45" s="46">
        <v>26</v>
      </c>
      <c r="H45" s="75">
        <v>6.48</v>
      </c>
    </row>
    <row r="46" spans="1:10" ht="15.75" thickBot="1">
      <c r="A46" s="35" t="s">
        <v>36</v>
      </c>
      <c r="B46" s="36">
        <v>7</v>
      </c>
      <c r="C46" s="73">
        <v>1.75</v>
      </c>
      <c r="D46" s="30">
        <v>19</v>
      </c>
      <c r="F46" s="45" t="s">
        <v>76</v>
      </c>
      <c r="G46" s="46">
        <v>17</v>
      </c>
      <c r="H46" s="75">
        <v>4.24</v>
      </c>
    </row>
    <row r="47" spans="1:10" ht="15.75" thickBot="1">
      <c r="A47" s="35" t="s">
        <v>56</v>
      </c>
      <c r="B47" s="36">
        <v>6</v>
      </c>
      <c r="C47" s="73">
        <v>1.5</v>
      </c>
      <c r="D47" s="30">
        <v>20</v>
      </c>
      <c r="F47" s="45" t="s">
        <v>49</v>
      </c>
      <c r="G47" s="46">
        <v>16</v>
      </c>
      <c r="H47" s="75">
        <v>3.99</v>
      </c>
    </row>
    <row r="48" spans="1:10" ht="15.75" thickBot="1">
      <c r="A48" s="35" t="s">
        <v>41</v>
      </c>
      <c r="B48" s="36">
        <v>6</v>
      </c>
      <c r="C48" s="73">
        <v>1.5</v>
      </c>
      <c r="D48" s="30">
        <v>21</v>
      </c>
      <c r="F48" s="45" t="s">
        <v>48</v>
      </c>
      <c r="G48" s="46">
        <v>7</v>
      </c>
      <c r="H48" s="75">
        <v>1.75</v>
      </c>
    </row>
    <row r="49" spans="1:8" ht="15.75" thickBot="1">
      <c r="A49" s="35" t="s">
        <v>54</v>
      </c>
      <c r="B49" s="36">
        <v>6</v>
      </c>
      <c r="C49" s="73">
        <v>1.5</v>
      </c>
      <c r="D49" s="30">
        <v>22</v>
      </c>
      <c r="F49" s="45" t="s">
        <v>67</v>
      </c>
      <c r="G49" s="46">
        <v>5</v>
      </c>
      <c r="H49" s="75">
        <v>1.25</v>
      </c>
    </row>
    <row r="50" spans="1:8" ht="15.75" thickBot="1">
      <c r="A50" s="35" t="s">
        <v>106</v>
      </c>
      <c r="B50" s="36">
        <v>6</v>
      </c>
      <c r="C50" s="73">
        <v>1.5</v>
      </c>
      <c r="D50" s="30">
        <v>23</v>
      </c>
      <c r="F50" s="45" t="s">
        <v>71</v>
      </c>
      <c r="G50" s="46">
        <v>5</v>
      </c>
      <c r="H50" s="75">
        <v>1.25</v>
      </c>
    </row>
    <row r="51" spans="1:8" ht="15.75" thickBot="1">
      <c r="A51" s="35" t="s">
        <v>67</v>
      </c>
      <c r="B51" s="36">
        <v>6</v>
      </c>
      <c r="C51" s="73">
        <v>1.5</v>
      </c>
      <c r="D51" s="30">
        <v>24</v>
      </c>
      <c r="F51" s="43" t="s">
        <v>50</v>
      </c>
      <c r="G51" s="44">
        <v>4</v>
      </c>
      <c r="H51" s="76">
        <v>1</v>
      </c>
    </row>
    <row r="52" spans="1:8" ht="15.75" thickBot="1">
      <c r="A52" s="35" t="s">
        <v>61</v>
      </c>
      <c r="B52" s="36">
        <v>6</v>
      </c>
      <c r="C52" s="73">
        <v>1.5</v>
      </c>
      <c r="D52" s="30">
        <v>25</v>
      </c>
      <c r="F52" s="52" t="s">
        <v>141</v>
      </c>
      <c r="G52" s="53">
        <v>4</v>
      </c>
      <c r="H52" s="75">
        <v>1</v>
      </c>
    </row>
    <row r="53" spans="1:8" ht="15.75" thickBot="1">
      <c r="A53" s="35" t="s">
        <v>53</v>
      </c>
      <c r="B53" s="36">
        <v>6</v>
      </c>
      <c r="C53" s="73">
        <v>1.5</v>
      </c>
      <c r="D53" s="30">
        <v>26</v>
      </c>
      <c r="F53" s="52" t="s">
        <v>78</v>
      </c>
      <c r="G53" s="53">
        <v>3</v>
      </c>
      <c r="H53" s="75">
        <v>0.75</v>
      </c>
    </row>
    <row r="54" spans="1:8" ht="15.75" thickBot="1">
      <c r="A54" s="35" t="s">
        <v>45</v>
      </c>
      <c r="B54" s="36">
        <v>6</v>
      </c>
      <c r="C54" s="73">
        <v>1.5</v>
      </c>
      <c r="D54" s="30">
        <v>27</v>
      </c>
      <c r="F54" s="43" t="s">
        <v>52</v>
      </c>
      <c r="G54" s="44">
        <v>3</v>
      </c>
      <c r="H54" s="75">
        <v>0.75</v>
      </c>
    </row>
    <row r="55" spans="1:8" ht="15.75" thickBot="1">
      <c r="A55" s="35" t="s">
        <v>57</v>
      </c>
      <c r="B55" s="36">
        <v>5</v>
      </c>
      <c r="C55" s="73">
        <v>1.25</v>
      </c>
      <c r="D55" s="30">
        <v>28</v>
      </c>
      <c r="F55" s="45" t="s">
        <v>77</v>
      </c>
      <c r="G55" s="46">
        <v>1</v>
      </c>
      <c r="H55" s="75">
        <v>0.25</v>
      </c>
    </row>
    <row r="56" spans="1:8" ht="15.75" thickBot="1">
      <c r="A56" s="35" t="s">
        <v>107</v>
      </c>
      <c r="B56" s="36">
        <v>5</v>
      </c>
      <c r="C56" s="73">
        <v>1.25</v>
      </c>
      <c r="D56" s="30">
        <v>29</v>
      </c>
      <c r="F56" s="48" t="s">
        <v>31</v>
      </c>
      <c r="G56" s="49">
        <f>SUM(G44:G55)</f>
        <v>271</v>
      </c>
      <c r="H56" s="77">
        <f>SUM(H44:H55)</f>
        <v>67.600000000000009</v>
      </c>
    </row>
    <row r="57" spans="1:8" ht="15.75" thickBot="1">
      <c r="A57" s="35" t="s">
        <v>108</v>
      </c>
      <c r="B57" s="36">
        <v>5</v>
      </c>
      <c r="C57" s="73">
        <v>1.25</v>
      </c>
      <c r="D57" s="30">
        <v>30</v>
      </c>
      <c r="F57" s="28"/>
      <c r="G57" s="28"/>
      <c r="H57" s="28"/>
    </row>
    <row r="58" spans="1:8" ht="15.75" thickBot="1">
      <c r="A58" s="35" t="s">
        <v>69</v>
      </c>
      <c r="B58" s="36">
        <v>5</v>
      </c>
      <c r="C58" s="73">
        <v>1.25</v>
      </c>
      <c r="D58" s="30">
        <v>31</v>
      </c>
      <c r="F58" s="28"/>
      <c r="G58" s="28"/>
      <c r="H58" s="28"/>
    </row>
    <row r="59" spans="1:8" ht="15.75" thickBot="1">
      <c r="A59" s="35" t="s">
        <v>66</v>
      </c>
      <c r="B59" s="36">
        <v>5</v>
      </c>
      <c r="C59" s="73">
        <v>1.25</v>
      </c>
      <c r="D59" s="30">
        <v>32</v>
      </c>
      <c r="F59" s="28"/>
      <c r="G59" s="28"/>
      <c r="H59" s="28"/>
    </row>
    <row r="60" spans="1:8" ht="15.75" thickBot="1">
      <c r="A60" s="35" t="s">
        <v>109</v>
      </c>
      <c r="B60" s="36">
        <v>4</v>
      </c>
      <c r="C60" s="73">
        <v>1</v>
      </c>
      <c r="D60" s="30">
        <v>33</v>
      </c>
    </row>
    <row r="61" spans="1:8" ht="15.75" thickBot="1">
      <c r="A61" s="35" t="s">
        <v>110</v>
      </c>
      <c r="B61" s="36">
        <v>4</v>
      </c>
      <c r="C61" s="73">
        <v>1</v>
      </c>
      <c r="D61" s="30">
        <v>34</v>
      </c>
    </row>
    <row r="62" spans="1:8" ht="15.75" thickBot="1">
      <c r="A62" s="35" t="s">
        <v>39</v>
      </c>
      <c r="B62" s="36">
        <v>4</v>
      </c>
      <c r="C62" s="73">
        <v>1</v>
      </c>
      <c r="D62" s="30">
        <v>35</v>
      </c>
    </row>
    <row r="63" spans="1:8" ht="15.75" thickBot="1">
      <c r="A63" s="35" t="s">
        <v>111</v>
      </c>
      <c r="B63" s="36">
        <v>4</v>
      </c>
      <c r="C63" s="73">
        <v>1</v>
      </c>
      <c r="D63" s="30">
        <v>36</v>
      </c>
    </row>
    <row r="64" spans="1:8" ht="15.75" thickBot="1">
      <c r="A64" s="35" t="s">
        <v>71</v>
      </c>
      <c r="B64" s="36">
        <v>4</v>
      </c>
      <c r="C64" s="73">
        <v>1</v>
      </c>
      <c r="D64" s="30">
        <v>37</v>
      </c>
    </row>
    <row r="65" spans="1:4" ht="15.75" thickBot="1">
      <c r="A65" s="35" t="s">
        <v>43</v>
      </c>
      <c r="B65" s="36">
        <v>4</v>
      </c>
      <c r="C65" s="73">
        <v>1</v>
      </c>
      <c r="D65" s="30">
        <v>38</v>
      </c>
    </row>
    <row r="66" spans="1:4" ht="15.75" thickBot="1">
      <c r="A66" s="35" t="s">
        <v>112</v>
      </c>
      <c r="B66" s="36">
        <v>4</v>
      </c>
      <c r="C66" s="73">
        <v>1</v>
      </c>
      <c r="D66" s="30">
        <v>39</v>
      </c>
    </row>
    <row r="67" spans="1:4" ht="15.75" thickBot="1">
      <c r="A67" s="35" t="s">
        <v>113</v>
      </c>
      <c r="B67" s="36">
        <v>4</v>
      </c>
      <c r="C67" s="73">
        <v>1</v>
      </c>
      <c r="D67" s="30">
        <v>40</v>
      </c>
    </row>
    <row r="68" spans="1:4" ht="15.75" thickBot="1">
      <c r="A68" s="35" t="s">
        <v>38</v>
      </c>
      <c r="B68" s="36">
        <v>4</v>
      </c>
      <c r="C68" s="73">
        <v>1</v>
      </c>
      <c r="D68" s="30">
        <v>41</v>
      </c>
    </row>
    <row r="69" spans="1:4" ht="15.75" thickBot="1">
      <c r="A69" s="35" t="s">
        <v>114</v>
      </c>
      <c r="B69" s="36">
        <v>4</v>
      </c>
      <c r="C69" s="73">
        <v>1</v>
      </c>
      <c r="D69" s="30">
        <v>42</v>
      </c>
    </row>
    <row r="70" spans="1:4" ht="15.75" thickBot="1">
      <c r="A70" s="35" t="s">
        <v>62</v>
      </c>
      <c r="B70" s="36">
        <v>4</v>
      </c>
      <c r="C70" s="73">
        <v>1</v>
      </c>
      <c r="D70" s="30">
        <v>43</v>
      </c>
    </row>
    <row r="71" spans="1:4" ht="15.75" thickBot="1">
      <c r="A71" s="35" t="s">
        <v>50</v>
      </c>
      <c r="B71" s="36">
        <v>3</v>
      </c>
      <c r="C71" s="73">
        <v>0.75</v>
      </c>
      <c r="D71" s="30">
        <v>44</v>
      </c>
    </row>
    <row r="72" spans="1:4" ht="15.75" thickBot="1">
      <c r="A72" s="35" t="s">
        <v>115</v>
      </c>
      <c r="B72" s="36">
        <v>3</v>
      </c>
      <c r="C72" s="73">
        <v>0.75</v>
      </c>
      <c r="D72" s="30">
        <v>45</v>
      </c>
    </row>
    <row r="73" spans="1:4" ht="15.75" thickBot="1">
      <c r="A73" s="35" t="s">
        <v>116</v>
      </c>
      <c r="B73" s="36">
        <v>3</v>
      </c>
      <c r="C73" s="73">
        <v>0.75</v>
      </c>
      <c r="D73" s="30">
        <v>46</v>
      </c>
    </row>
    <row r="74" spans="1:4" ht="15.75" thickBot="1">
      <c r="A74" s="35" t="s">
        <v>117</v>
      </c>
      <c r="B74" s="36">
        <v>3</v>
      </c>
      <c r="C74" s="73">
        <v>0.75</v>
      </c>
      <c r="D74" s="30">
        <v>47</v>
      </c>
    </row>
    <row r="75" spans="1:4" ht="15.75" thickBot="1">
      <c r="A75" s="35" t="s">
        <v>55</v>
      </c>
      <c r="B75" s="36">
        <v>3</v>
      </c>
      <c r="C75" s="73">
        <v>0.75</v>
      </c>
      <c r="D75" s="30">
        <v>48</v>
      </c>
    </row>
    <row r="76" spans="1:4" ht="15.75" thickBot="1">
      <c r="A76" s="35" t="s">
        <v>118</v>
      </c>
      <c r="B76" s="36">
        <v>3</v>
      </c>
      <c r="C76" s="73">
        <v>0.75</v>
      </c>
      <c r="D76" s="30">
        <v>49</v>
      </c>
    </row>
    <row r="77" spans="1:4" ht="15.75" thickBot="1">
      <c r="A77" s="35" t="s">
        <v>119</v>
      </c>
      <c r="B77" s="36">
        <v>3</v>
      </c>
      <c r="C77" s="73">
        <v>0.75</v>
      </c>
      <c r="D77" s="30">
        <v>50</v>
      </c>
    </row>
    <row r="78" spans="1:4" ht="15.75" thickBot="1">
      <c r="A78" s="35" t="s">
        <v>120</v>
      </c>
      <c r="B78" s="36">
        <v>3</v>
      </c>
      <c r="C78" s="73">
        <v>0.75</v>
      </c>
      <c r="D78" s="30">
        <v>51</v>
      </c>
    </row>
    <row r="79" spans="1:4" ht="15.75" thickBot="1">
      <c r="A79" s="35" t="s">
        <v>68</v>
      </c>
      <c r="B79" s="36">
        <v>3</v>
      </c>
      <c r="C79" s="73">
        <v>0.75</v>
      </c>
      <c r="D79" s="30">
        <v>52</v>
      </c>
    </row>
    <row r="80" spans="1:4" ht="15.75" thickBot="1">
      <c r="A80" s="35" t="s">
        <v>121</v>
      </c>
      <c r="B80" s="36">
        <v>3</v>
      </c>
      <c r="C80" s="73">
        <v>0.75</v>
      </c>
      <c r="D80" s="30">
        <v>53</v>
      </c>
    </row>
    <row r="81" spans="1:4" ht="15.75" thickBot="1">
      <c r="A81" s="35" t="s">
        <v>82</v>
      </c>
      <c r="B81" s="36">
        <v>2</v>
      </c>
      <c r="C81" s="73">
        <v>0.5</v>
      </c>
      <c r="D81" s="30">
        <v>54</v>
      </c>
    </row>
    <row r="82" spans="1:4" ht="15.75" thickBot="1">
      <c r="A82" s="35" t="s">
        <v>122</v>
      </c>
      <c r="B82" s="36">
        <v>2</v>
      </c>
      <c r="C82" s="73">
        <v>0.5</v>
      </c>
      <c r="D82" s="30">
        <v>55</v>
      </c>
    </row>
    <row r="83" spans="1:4" ht="15.75" thickBot="1">
      <c r="A83" s="35" t="s">
        <v>123</v>
      </c>
      <c r="B83" s="36">
        <v>2</v>
      </c>
      <c r="C83" s="73">
        <v>0.5</v>
      </c>
      <c r="D83" s="30">
        <v>56</v>
      </c>
    </row>
    <row r="84" spans="1:4" ht="15.75" thickBot="1">
      <c r="A84" s="35" t="s">
        <v>124</v>
      </c>
      <c r="B84" s="36">
        <v>2</v>
      </c>
      <c r="C84" s="73">
        <v>0.5</v>
      </c>
      <c r="D84" s="30">
        <v>57</v>
      </c>
    </row>
    <row r="85" spans="1:4" ht="15.75" thickBot="1">
      <c r="A85" s="35" t="s">
        <v>125</v>
      </c>
      <c r="B85" s="36">
        <v>2</v>
      </c>
      <c r="C85" s="73">
        <v>0.5</v>
      </c>
      <c r="D85" s="30">
        <v>58</v>
      </c>
    </row>
    <row r="86" spans="1:4" ht="15.75" thickBot="1">
      <c r="A86" s="35" t="s">
        <v>126</v>
      </c>
      <c r="B86" s="36">
        <v>2</v>
      </c>
      <c r="C86" s="73">
        <v>0.5</v>
      </c>
      <c r="D86" s="30">
        <v>59</v>
      </c>
    </row>
    <row r="87" spans="1:4" ht="15.75" thickBot="1">
      <c r="A87" s="35" t="s">
        <v>127</v>
      </c>
      <c r="B87" s="36">
        <v>2</v>
      </c>
      <c r="C87" s="73">
        <v>0.5</v>
      </c>
      <c r="D87" s="30">
        <v>60</v>
      </c>
    </row>
    <row r="88" spans="1:4" ht="15.75" thickBot="1">
      <c r="A88" s="35" t="s">
        <v>128</v>
      </c>
      <c r="B88" s="36">
        <v>2</v>
      </c>
      <c r="C88" s="73">
        <v>0.5</v>
      </c>
      <c r="D88" s="30">
        <v>61</v>
      </c>
    </row>
    <row r="89" spans="1:4" ht="15.75" thickBot="1">
      <c r="A89" s="35" t="s">
        <v>70</v>
      </c>
      <c r="B89" s="36">
        <v>2</v>
      </c>
      <c r="C89" s="73">
        <v>0.5</v>
      </c>
      <c r="D89" s="30">
        <v>62</v>
      </c>
    </row>
    <row r="90" spans="1:4" ht="15.75" thickBot="1">
      <c r="A90" s="35" t="s">
        <v>58</v>
      </c>
      <c r="B90" s="36">
        <v>2</v>
      </c>
      <c r="C90" s="73">
        <v>0.5</v>
      </c>
      <c r="D90" s="30">
        <v>63</v>
      </c>
    </row>
    <row r="91" spans="1:4" ht="15.75" thickBot="1">
      <c r="A91" s="35" t="s">
        <v>129</v>
      </c>
      <c r="B91" s="36">
        <v>2</v>
      </c>
      <c r="C91" s="73">
        <v>0.5</v>
      </c>
      <c r="D91" s="30">
        <v>64</v>
      </c>
    </row>
    <row r="92" spans="1:4" ht="15.75" thickBot="1">
      <c r="A92" s="35" t="s">
        <v>35</v>
      </c>
      <c r="B92" s="36">
        <v>2</v>
      </c>
      <c r="C92" s="73">
        <v>0.5</v>
      </c>
      <c r="D92" s="30">
        <v>65</v>
      </c>
    </row>
    <row r="93" spans="1:4" ht="15.75" thickBot="1">
      <c r="A93" s="35" t="s">
        <v>130</v>
      </c>
      <c r="B93" s="36">
        <v>2</v>
      </c>
      <c r="C93" s="73">
        <v>0.5</v>
      </c>
      <c r="D93" s="30">
        <v>66</v>
      </c>
    </row>
    <row r="94" spans="1:4" ht="15.75" thickBot="1">
      <c r="A94" s="35" t="s">
        <v>52</v>
      </c>
      <c r="B94" s="36">
        <v>2</v>
      </c>
      <c r="C94" s="73">
        <v>0.5</v>
      </c>
      <c r="D94" s="30">
        <v>67</v>
      </c>
    </row>
    <row r="95" spans="1:4" ht="15.75" thickBot="1">
      <c r="A95" s="35" t="s">
        <v>44</v>
      </c>
      <c r="B95" s="36">
        <v>1</v>
      </c>
      <c r="C95" s="73">
        <v>0.25</v>
      </c>
      <c r="D95" s="30">
        <v>68</v>
      </c>
    </row>
    <row r="96" spans="1:4" ht="15.75" thickBot="1">
      <c r="A96" s="35" t="s">
        <v>131</v>
      </c>
      <c r="B96" s="36">
        <v>1</v>
      </c>
      <c r="C96" s="73">
        <v>0.25</v>
      </c>
      <c r="D96" s="30">
        <v>69</v>
      </c>
    </row>
    <row r="97" spans="1:4" ht="15.75" thickBot="1">
      <c r="A97" s="35" t="s">
        <v>132</v>
      </c>
      <c r="B97" s="36">
        <v>1</v>
      </c>
      <c r="C97" s="73">
        <v>0.25</v>
      </c>
      <c r="D97" s="30">
        <v>70</v>
      </c>
    </row>
    <row r="98" spans="1:4" ht="15.75" thickBot="1">
      <c r="A98" s="35" t="s">
        <v>83</v>
      </c>
      <c r="B98" s="36">
        <v>1</v>
      </c>
      <c r="C98" s="73">
        <v>0.25</v>
      </c>
      <c r="D98" s="30">
        <v>71</v>
      </c>
    </row>
    <row r="99" spans="1:4" ht="15.75" thickBot="1">
      <c r="A99" s="35" t="s">
        <v>133</v>
      </c>
      <c r="B99" s="36">
        <v>1</v>
      </c>
      <c r="C99" s="73">
        <v>0.25</v>
      </c>
      <c r="D99" s="30">
        <v>72</v>
      </c>
    </row>
    <row r="100" spans="1:4" ht="15.75" thickBot="1">
      <c r="A100" s="35" t="s">
        <v>72</v>
      </c>
      <c r="B100" s="36">
        <v>1</v>
      </c>
      <c r="C100" s="73">
        <v>0.25</v>
      </c>
      <c r="D100" s="30">
        <v>73</v>
      </c>
    </row>
    <row r="101" spans="1:4" ht="15.75" thickBot="1">
      <c r="A101" s="35" t="s">
        <v>134</v>
      </c>
      <c r="B101" s="36">
        <v>1</v>
      </c>
      <c r="C101" s="73">
        <v>0.25</v>
      </c>
      <c r="D101" s="30">
        <v>74</v>
      </c>
    </row>
    <row r="102" spans="1:4" ht="15.75" thickBot="1">
      <c r="A102" s="35" t="s">
        <v>135</v>
      </c>
      <c r="B102" s="36">
        <v>1</v>
      </c>
      <c r="C102" s="73">
        <v>0.25</v>
      </c>
      <c r="D102" s="30">
        <v>75</v>
      </c>
    </row>
    <row r="103" spans="1:4" ht="15.75" thickBot="1">
      <c r="A103" s="35" t="s">
        <v>136</v>
      </c>
      <c r="B103" s="36">
        <v>1</v>
      </c>
      <c r="C103" s="73">
        <v>0.25</v>
      </c>
      <c r="D103" s="30">
        <v>76</v>
      </c>
    </row>
    <row r="104" spans="1:4" ht="15.75" thickBot="1">
      <c r="A104" s="35" t="s">
        <v>137</v>
      </c>
      <c r="B104" s="36">
        <v>1</v>
      </c>
      <c r="C104" s="73">
        <v>0.25</v>
      </c>
      <c r="D104" s="30">
        <v>77</v>
      </c>
    </row>
    <row r="105" spans="1:4" ht="15.75" thickBot="1">
      <c r="A105" s="35" t="s">
        <v>138</v>
      </c>
      <c r="B105" s="36">
        <v>1</v>
      </c>
      <c r="C105" s="73">
        <v>0.25</v>
      </c>
      <c r="D105" s="30">
        <v>78</v>
      </c>
    </row>
    <row r="106" spans="1:4" ht="15.75" thickBot="1">
      <c r="A106" s="35" t="s">
        <v>139</v>
      </c>
      <c r="B106" s="36">
        <v>1</v>
      </c>
      <c r="C106" s="73">
        <v>0.25</v>
      </c>
      <c r="D106" s="30">
        <v>79</v>
      </c>
    </row>
    <row r="107" spans="1:4" ht="15.75" thickBot="1">
      <c r="A107" s="35" t="s">
        <v>140</v>
      </c>
      <c r="B107" s="36">
        <v>1</v>
      </c>
      <c r="C107" s="73">
        <v>0.25</v>
      </c>
      <c r="D107" s="30">
        <v>80</v>
      </c>
    </row>
    <row r="108" spans="1:4" ht="15.75" thickBot="1">
      <c r="A108" s="35" t="s">
        <v>84</v>
      </c>
      <c r="B108" s="36">
        <v>1</v>
      </c>
      <c r="C108" s="73">
        <v>0.25</v>
      </c>
      <c r="D108" s="30">
        <v>81</v>
      </c>
    </row>
    <row r="109" spans="1:4" ht="15.75" thickBot="1">
      <c r="A109" s="35" t="s">
        <v>63</v>
      </c>
      <c r="B109" s="36">
        <v>1</v>
      </c>
      <c r="C109" s="73">
        <v>0.25</v>
      </c>
      <c r="D109" s="30">
        <v>82</v>
      </c>
    </row>
    <row r="110" spans="1:4">
      <c r="B110">
        <f>SUM(B28:B109)</f>
        <v>378</v>
      </c>
    </row>
  </sheetData>
  <sortState ref="B28:D35">
    <sortCondition descending="1" ref="C28:C35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2020-10-12T17:29:24Z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