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50"/>
  </bookViews>
  <sheets>
    <sheet name="20201008" sheetId="1" r:id="rId1"/>
  </sheets>
  <definedNames>
    <definedName name="_xlnm._FilterDatabase" localSheetId="0" hidden="1">'20201008'!$A$27:$D$81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7" i="1" l="1"/>
  <c r="C106" i="1" l="1"/>
  <c r="C104" i="1"/>
  <c r="C105" i="1"/>
  <c r="C100" i="1"/>
  <c r="C96" i="1"/>
  <c r="C92" i="1"/>
  <c r="C103" i="1"/>
  <c r="C99" i="1"/>
  <c r="C95" i="1"/>
  <c r="C91" i="1"/>
  <c r="C102" i="1"/>
  <c r="C98" i="1"/>
  <c r="C94" i="1"/>
  <c r="C90" i="1"/>
  <c r="C101" i="1"/>
  <c r="C97" i="1"/>
  <c r="C93" i="1"/>
  <c r="C28" i="1"/>
  <c r="C32" i="1"/>
  <c r="C36" i="1"/>
  <c r="C40" i="1"/>
  <c r="C44" i="1"/>
  <c r="C48" i="1"/>
  <c r="C52" i="1"/>
  <c r="C56" i="1"/>
  <c r="C60" i="1"/>
  <c r="C68" i="1"/>
  <c r="C76" i="1"/>
  <c r="C84" i="1"/>
  <c r="C29" i="1"/>
  <c r="C33" i="1"/>
  <c r="C37" i="1"/>
  <c r="C41" i="1"/>
  <c r="C45" i="1"/>
  <c r="C49" i="1"/>
  <c r="C53" i="1"/>
  <c r="C57" i="1"/>
  <c r="C61" i="1"/>
  <c r="C65" i="1"/>
  <c r="C69" i="1"/>
  <c r="C73" i="1"/>
  <c r="C77" i="1"/>
  <c r="C81" i="1"/>
  <c r="C85" i="1"/>
  <c r="C89" i="1"/>
  <c r="C30" i="1"/>
  <c r="C34" i="1"/>
  <c r="C38" i="1"/>
  <c r="C42" i="1"/>
  <c r="C46" i="1"/>
  <c r="C50" i="1"/>
  <c r="C54" i="1"/>
  <c r="C58" i="1"/>
  <c r="C62" i="1"/>
  <c r="C66" i="1"/>
  <c r="C70" i="1"/>
  <c r="C74" i="1"/>
  <c r="C78" i="1"/>
  <c r="C82" i="1"/>
  <c r="C86" i="1"/>
  <c r="C31" i="1"/>
  <c r="C35" i="1"/>
  <c r="C39" i="1"/>
  <c r="C43" i="1"/>
  <c r="C47" i="1"/>
  <c r="C51" i="1"/>
  <c r="C55" i="1"/>
  <c r="C59" i="1"/>
  <c r="C63" i="1"/>
  <c r="C67" i="1"/>
  <c r="C71" i="1"/>
  <c r="C75" i="1"/>
  <c r="C79" i="1"/>
  <c r="C83" i="1"/>
  <c r="C87" i="1"/>
  <c r="C64" i="1"/>
  <c r="C72" i="1"/>
  <c r="C80" i="1"/>
  <c r="C88" i="1"/>
  <c r="B12" i="1" l="1"/>
  <c r="E18" i="1" l="1"/>
  <c r="C23" i="1" l="1"/>
  <c r="C22" i="1"/>
  <c r="G37" i="1"/>
  <c r="H35" i="1" s="1"/>
  <c r="C12" i="1" l="1"/>
  <c r="H29" i="1" l="1"/>
  <c r="H30" i="1"/>
  <c r="H31" i="1"/>
  <c r="H32" i="1"/>
  <c r="H33" i="1"/>
  <c r="H34" i="1"/>
  <c r="H36" i="1"/>
  <c r="H28" i="1"/>
  <c r="B19" i="1" l="1"/>
  <c r="C19" i="1"/>
  <c r="A19" i="1"/>
  <c r="D19" i="1"/>
  <c r="D4" i="1"/>
  <c r="D5" i="1"/>
  <c r="D6" i="1"/>
  <c r="D7" i="1"/>
  <c r="D8" i="1"/>
  <c r="D9" i="1"/>
  <c r="D10" i="1"/>
  <c r="D11" i="1"/>
  <c r="D3" i="1"/>
  <c r="D12" i="1" l="1"/>
  <c r="B13" i="1" l="1"/>
  <c r="E4" i="1"/>
  <c r="E5" i="1"/>
  <c r="E6" i="1"/>
  <c r="E7" i="1"/>
  <c r="E8" i="1"/>
  <c r="E9" i="1"/>
  <c r="E10" i="1"/>
  <c r="E11" i="1"/>
  <c r="E3" i="1"/>
  <c r="F3" i="1" s="1"/>
  <c r="C13" i="1"/>
  <c r="F4" i="1" l="1"/>
  <c r="F5" i="1" s="1"/>
  <c r="F6" i="1" s="1"/>
  <c r="F7" i="1" s="1"/>
  <c r="F8" i="1" s="1"/>
  <c r="F9" i="1" s="1"/>
  <c r="F10" i="1" s="1"/>
  <c r="F11" i="1" s="1"/>
</calcChain>
</file>

<file path=xl/sharedStrings.xml><?xml version="1.0" encoding="utf-8"?>
<sst xmlns="http://schemas.openxmlformats.org/spreadsheetml/2006/main" count="126" uniqueCount="122">
  <si>
    <t>Grupo Edad</t>
  </si>
  <si>
    <t>Hombre</t>
  </si>
  <si>
    <t>Mujer</t>
  </si>
  <si>
    <t>Total general</t>
  </si>
  <si>
    <t>Menos de 1 año</t>
  </si>
  <si>
    <t>1 a 14 años</t>
  </si>
  <si>
    <t>15 a 24 años</t>
  </si>
  <si>
    <t>25 a 34 años</t>
  </si>
  <si>
    <t>35 a 44 años</t>
  </si>
  <si>
    <t>45 a 54 años</t>
  </si>
  <si>
    <t>55 a 64 años</t>
  </si>
  <si>
    <t>65 a 74 años</t>
  </si>
  <si>
    <t>75 años o más</t>
  </si>
  <si>
    <t>HUESCA</t>
  </si>
  <si>
    <t>TERUEL</t>
  </si>
  <si>
    <t>ZARAGOZA</t>
  </si>
  <si>
    <t>Zona Básica</t>
  </si>
  <si>
    <t>Casos</t>
  </si>
  <si>
    <t>SINTOMÁTICOS</t>
  </si>
  <si>
    <t>ASINTOMÁTICOS</t>
  </si>
  <si>
    <t>%  sobre el total</t>
  </si>
  <si>
    <t xml:space="preserve">%  acumulado </t>
  </si>
  <si>
    <t>LETALIDAD</t>
  </si>
  <si>
    <t>Porcentaje</t>
  </si>
  <si>
    <t>ZBS con casos</t>
  </si>
  <si>
    <t>BARBASTRO</t>
  </si>
  <si>
    <t>ALCAÑIZ</t>
  </si>
  <si>
    <t>SECTOR</t>
  </si>
  <si>
    <t>CALATAYUD</t>
  </si>
  <si>
    <t>ZARAGOZA I</t>
  </si>
  <si>
    <t>ZARAGOZA II</t>
  </si>
  <si>
    <t>ZARAGOZA III</t>
  </si>
  <si>
    <t>TOTAL</t>
  </si>
  <si>
    <t>nº casos</t>
  </si>
  <si>
    <t>%</t>
  </si>
  <si>
    <t>No identificado</t>
  </si>
  <si>
    <t>MORTALIDAD/10.000</t>
  </si>
  <si>
    <t>San Pablo</t>
  </si>
  <si>
    <t>Valdespartera-Montecanal</t>
  </si>
  <si>
    <t>Sagasta-Ruiseñores</t>
  </si>
  <si>
    <t>Parque Goya</t>
  </si>
  <si>
    <t>Huesca Capital Nº 3 (Pirineos)</t>
  </si>
  <si>
    <t>Huesca Capital Nº 1 (Perpetuo Socorro)</t>
  </si>
  <si>
    <t>Avenida Cataluña</t>
  </si>
  <si>
    <t>Huesca Capital Nº 2 (Santo Grial)</t>
  </si>
  <si>
    <t>Miralbueno-Garrapinillos</t>
  </si>
  <si>
    <t>Actur Norte</t>
  </si>
  <si>
    <t>Santa Isabel</t>
  </si>
  <si>
    <t>OTROS/NO IdeNTIFICADO</t>
  </si>
  <si>
    <t>Zona básica de salud no identificada</t>
  </si>
  <si>
    <t>Delicias Sur</t>
  </si>
  <si>
    <t>Tarazona</t>
  </si>
  <si>
    <t>Barbastro</t>
  </si>
  <si>
    <t>Alcañiz</t>
  </si>
  <si>
    <t>Cella</t>
  </si>
  <si>
    <t>Utebo</t>
  </si>
  <si>
    <t>Zuera</t>
  </si>
  <si>
    <t>Madre Vedruna-Miraflores</t>
  </si>
  <si>
    <t>Huesca Rural</t>
  </si>
  <si>
    <t>Actur Oeste</t>
  </si>
  <si>
    <t>Casablanca</t>
  </si>
  <si>
    <t>Calamocha</t>
  </si>
  <si>
    <t>Las Fuentes Norte</t>
  </si>
  <si>
    <t>Arrabal</t>
  </si>
  <si>
    <t>Actur Sur</t>
  </si>
  <si>
    <t>Romareda - Seminario</t>
  </si>
  <si>
    <t>Teruel Ensanche</t>
  </si>
  <si>
    <t>Teruel Centro</t>
  </si>
  <si>
    <t>Independencia</t>
  </si>
  <si>
    <t>Alcorisa</t>
  </si>
  <si>
    <t>Venecia</t>
  </si>
  <si>
    <t>Calatayud Urbana</t>
  </si>
  <si>
    <t>Villamayor</t>
  </si>
  <si>
    <t>Tauste</t>
  </si>
  <si>
    <t>Delicias Norte</t>
  </si>
  <si>
    <t>Gallur</t>
  </si>
  <si>
    <t>La Almunia de Doña Godina</t>
  </si>
  <si>
    <t>Épila</t>
  </si>
  <si>
    <t>Alagón</t>
  </si>
  <si>
    <t>Rebolería</t>
  </si>
  <si>
    <t>Univérsitas</t>
  </si>
  <si>
    <t>San José Sur</t>
  </si>
  <si>
    <t>Grañén</t>
  </si>
  <si>
    <t>San José Centro</t>
  </si>
  <si>
    <t>Ejea de los Caballeros</t>
  </si>
  <si>
    <t>Fernando El Católico</t>
  </si>
  <si>
    <t>Fuentes de Ebro</t>
  </si>
  <si>
    <t>Hernán Cortés</t>
  </si>
  <si>
    <t>Distribución por edad y sexo: en 4 casos confirmado no ha sido posible identificar la edad o el sexo</t>
  </si>
  <si>
    <t>Distribución por provincias: en 11 casos confirmads no ha sido posible identificar la provincia de procedencia</t>
  </si>
  <si>
    <t>Almozara</t>
  </si>
  <si>
    <t>Casetas</t>
  </si>
  <si>
    <t>Abiego</t>
  </si>
  <si>
    <t>Cariñena</t>
  </si>
  <si>
    <t>Villel</t>
  </si>
  <si>
    <t>Torrero - La Paz</t>
  </si>
  <si>
    <t>Sabiñánigo</t>
  </si>
  <si>
    <t>Almudévar</t>
  </si>
  <si>
    <t>Distribución por síntomas: en 3 casos confirmados no ha sido posible identificar la existencia o no de sintomatología</t>
  </si>
  <si>
    <t>Distribución por Sector Sanitario: en 32 casos confirmado no ha sido posible identificar el sector sanitario.</t>
  </si>
  <si>
    <t>Zalfonada</t>
  </si>
  <si>
    <t>Fraga</t>
  </si>
  <si>
    <t>Torre Ramona</t>
  </si>
  <si>
    <t>Andorra</t>
  </si>
  <si>
    <t>Borja</t>
  </si>
  <si>
    <t>Broto</t>
  </si>
  <si>
    <t>Valdefierro</t>
  </si>
  <si>
    <t>Benabarre</t>
  </si>
  <si>
    <t>Calanda</t>
  </si>
  <si>
    <t>Cedrillas</t>
  </si>
  <si>
    <t>Maella</t>
  </si>
  <si>
    <t>Sariñena</t>
  </si>
  <si>
    <t>María de Huerva</t>
  </si>
  <si>
    <t>Albarracín</t>
  </si>
  <si>
    <t>Monzón Urbano</t>
  </si>
  <si>
    <t>Herrera de los Navarros</t>
  </si>
  <si>
    <t>Alfajarín</t>
  </si>
  <si>
    <t>Berdún</t>
  </si>
  <si>
    <t>Mas de las Matas</t>
  </si>
  <si>
    <t>Báguena</t>
  </si>
  <si>
    <t>Mora de Rubielos</t>
  </si>
  <si>
    <t>Distribución por Zona Básica de Salud (ZBS): en 32 casos confirmado no ha sido posible identificar la zona básica de salud.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</si>
</sst>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87">
    <xf numFmtId="0" fontId="0" fillId="0" borderId="0" xfId="0"/>
    <xf numFmtId="0" fontId="0" fillId="2" borderId="3" xfId="0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9" fontId="0" fillId="0" borderId="1" xfId="1" applyFont="1" applyBorder="1"/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right" vertical="center"/>
    </xf>
    <xf numFmtId="0" fontId="0" fillId="0" borderId="0" xfId="0" applyFill="1"/>
    <xf numFmtId="9" fontId="3" fillId="0" borderId="0" xfId="1" applyFont="1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9" fontId="0" fillId="3" borderId="1" xfId="1" applyFont="1" applyFill="1" applyBorder="1"/>
    <xf numFmtId="0" fontId="0" fillId="0" borderId="0" xfId="0" applyBorder="1" applyAlignment="1">
      <alignment horizontal="right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164" fontId="0" fillId="0" borderId="1" xfId="1" applyNumberFormat="1" applyFont="1" applyBorder="1"/>
    <xf numFmtId="164" fontId="5" fillId="2" borderId="3" xfId="1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10" fontId="6" fillId="0" borderId="0" xfId="0" applyNumberFormat="1" applyFont="1" applyBorder="1" applyAlignment="1">
      <alignment horizontal="right" vertical="center" wrapText="1"/>
    </xf>
    <xf numFmtId="164" fontId="7" fillId="6" borderId="1" xfId="1" applyNumberFormat="1" applyFont="1" applyFill="1" applyBorder="1"/>
    <xf numFmtId="10" fontId="0" fillId="0" borderId="0" xfId="0" applyNumberFormat="1"/>
    <xf numFmtId="0" fontId="0" fillId="0" borderId="4" xfId="0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9" fontId="3" fillId="4" borderId="1" xfId="1" applyNumberFormat="1" applyFont="1" applyFill="1" applyBorder="1"/>
    <xf numFmtId="0" fontId="8" fillId="0" borderId="3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right" vertical="center"/>
    </xf>
    <xf numFmtId="10" fontId="8" fillId="0" borderId="1" xfId="1" applyNumberFormat="1" applyFont="1" applyFill="1" applyBorder="1"/>
    <xf numFmtId="0" fontId="8" fillId="0" borderId="1" xfId="0" applyFont="1" applyFill="1" applyBorder="1"/>
    <xf numFmtId="0" fontId="9" fillId="0" borderId="11" xfId="0" applyFont="1" applyFill="1" applyBorder="1" applyAlignment="1">
      <alignment horizontal="left"/>
    </xf>
    <xf numFmtId="0" fontId="9" fillId="0" borderId="5" xfId="0" applyNumberFormat="1" applyFont="1" applyFill="1" applyBorder="1"/>
    <xf numFmtId="0" fontId="8" fillId="0" borderId="11" xfId="0" applyFont="1" applyBorder="1" applyAlignment="1">
      <alignment horizontal="left"/>
    </xf>
    <xf numFmtId="0" fontId="8" fillId="0" borderId="5" xfId="0" applyNumberFormat="1" applyFont="1" applyBorder="1"/>
    <xf numFmtId="0" fontId="1" fillId="0" borderId="18" xfId="0" applyFont="1" applyFill="1" applyBorder="1" applyAlignment="1">
      <alignment horizontal="center" vertical="center"/>
    </xf>
    <xf numFmtId="0" fontId="3" fillId="7" borderId="19" xfId="0" applyFont="1" applyFill="1" applyBorder="1" applyAlignment="1">
      <alignment horizontal="left"/>
    </xf>
    <xf numFmtId="0" fontId="3" fillId="7" borderId="1" xfId="0" applyNumberFormat="1" applyFont="1" applyFill="1" applyBorder="1"/>
    <xf numFmtId="0" fontId="0" fillId="5" borderId="3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right" vertical="center"/>
    </xf>
    <xf numFmtId="0" fontId="3" fillId="5" borderId="4" xfId="0" applyFont="1" applyFill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horizontal="right" vertical="center"/>
    </xf>
    <xf numFmtId="10" fontId="9" fillId="0" borderId="12" xfId="0" applyNumberFormat="1" applyFont="1" applyFill="1" applyBorder="1" applyAlignment="1">
      <alignment horizontal="right" vertical="center" wrapText="1"/>
    </xf>
    <xf numFmtId="10" fontId="9" fillId="0" borderId="12" xfId="0" applyNumberFormat="1" applyFont="1" applyBorder="1" applyAlignment="1">
      <alignment horizontal="right" vertical="center" wrapText="1"/>
    </xf>
    <xf numFmtId="0" fontId="8" fillId="7" borderId="13" xfId="0" applyFont="1" applyFill="1" applyBorder="1" applyAlignment="1">
      <alignment horizontal="left"/>
    </xf>
    <xf numFmtId="0" fontId="8" fillId="7" borderId="14" xfId="0" applyNumberFormat="1" applyFont="1" applyFill="1" applyBorder="1"/>
    <xf numFmtId="10" fontId="9" fillId="0" borderId="15" xfId="0" applyNumberFormat="1" applyFont="1" applyBorder="1" applyAlignment="1">
      <alignment horizontal="right" vertical="center" wrapText="1"/>
    </xf>
    <xf numFmtId="9" fontId="0" fillId="4" borderId="1" xfId="1" applyFont="1" applyFill="1" applyBorder="1"/>
    <xf numFmtId="9" fontId="3" fillId="3" borderId="1" xfId="1" applyFont="1" applyFill="1" applyBorder="1"/>
    <xf numFmtId="0" fontId="9" fillId="8" borderId="16" xfId="0" applyFont="1" applyFill="1" applyBorder="1" applyAlignment="1">
      <alignment horizontal="left"/>
    </xf>
    <xf numFmtId="0" fontId="9" fillId="8" borderId="6" xfId="0" applyNumberFormat="1" applyFont="1" applyFill="1" applyBorder="1"/>
    <xf numFmtId="10" fontId="9" fillId="8" borderId="17" xfId="0" applyNumberFormat="1" applyFont="1" applyFill="1" applyBorder="1" applyAlignment="1">
      <alignment horizontal="right" vertical="center" wrapText="1"/>
    </xf>
    <xf numFmtId="0" fontId="0" fillId="0" borderId="0" xfId="0" applyBorder="1"/>
    <xf numFmtId="0" fontId="9" fillId="0" borderId="16" xfId="0" applyFont="1" applyFill="1" applyBorder="1" applyAlignment="1">
      <alignment horizontal="left"/>
    </xf>
    <xf numFmtId="0" fontId="9" fillId="0" borderId="6" xfId="0" applyNumberFormat="1" applyFont="1" applyFill="1" applyBorder="1"/>
    <xf numFmtId="10" fontId="9" fillId="0" borderId="17" xfId="0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left" vertical="center"/>
    </xf>
    <xf numFmtId="0" fontId="4" fillId="0" borderId="0" xfId="0" applyFont="1"/>
    <xf numFmtId="0" fontId="3" fillId="0" borderId="0" xfId="0" applyFont="1" applyFill="1" applyBorder="1" applyAlignment="1">
      <alignment horizontal="center"/>
    </xf>
    <xf numFmtId="10" fontId="0" fillId="0" borderId="0" xfId="1" applyNumberFormat="1" applyFont="1" applyFill="1" applyBorder="1"/>
    <xf numFmtId="0" fontId="9" fillId="9" borderId="11" xfId="0" applyFont="1" applyFill="1" applyBorder="1" applyAlignment="1">
      <alignment horizontal="left"/>
    </xf>
    <xf numFmtId="0" fontId="9" fillId="9" borderId="5" xfId="0" applyNumberFormat="1" applyFont="1" applyFill="1" applyBorder="1"/>
    <xf numFmtId="10" fontId="9" fillId="9" borderId="12" xfId="0" applyNumberFormat="1" applyFont="1" applyFill="1" applyBorder="1" applyAlignment="1">
      <alignment horizontal="right" vertical="center" wrapText="1"/>
    </xf>
    <xf numFmtId="0" fontId="9" fillId="4" borderId="11" xfId="0" applyFont="1" applyFill="1" applyBorder="1" applyAlignment="1">
      <alignment horizontal="left"/>
    </xf>
    <xf numFmtId="0" fontId="9" fillId="4" borderId="5" xfId="0" applyNumberFormat="1" applyFont="1" applyFill="1" applyBorder="1"/>
    <xf numFmtId="10" fontId="9" fillId="4" borderId="12" xfId="0" applyNumberFormat="1" applyFont="1" applyFill="1" applyBorder="1" applyAlignment="1">
      <alignment horizontal="right" vertical="center" wrapText="1"/>
    </xf>
    <xf numFmtId="0" fontId="0" fillId="5" borderId="3" xfId="0" applyFill="1" applyBorder="1" applyAlignment="1">
      <alignment vertical="center"/>
    </xf>
    <xf numFmtId="0" fontId="0" fillId="5" borderId="4" xfId="0" applyFill="1" applyBorder="1" applyAlignment="1">
      <alignment horizontal="right" vertical="center"/>
    </xf>
    <xf numFmtId="10" fontId="8" fillId="5" borderId="1" xfId="1" applyNumberFormat="1" applyFont="1" applyFill="1" applyBorder="1"/>
    <xf numFmtId="0" fontId="8" fillId="5" borderId="1" xfId="0" applyFont="1" applyFill="1" applyBorder="1"/>
    <xf numFmtId="0" fontId="1" fillId="5" borderId="9" xfId="0" applyFont="1" applyFill="1" applyBorder="1" applyAlignment="1">
      <alignment horizontal="center" vertical="center"/>
    </xf>
    <xf numFmtId="0" fontId="0" fillId="0" borderId="10" xfId="0" applyBorder="1" applyAlignment="1"/>
    <xf numFmtId="0" fontId="0" fillId="0" borderId="2" xfId="0" applyBorder="1" applyAlignment="1"/>
    <xf numFmtId="10" fontId="1" fillId="2" borderId="9" xfId="0" applyNumberFormat="1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/>
    </xf>
    <xf numFmtId="2" fontId="0" fillId="0" borderId="10" xfId="0" applyNumberFormat="1" applyBorder="1" applyAlignment="1"/>
    <xf numFmtId="2" fontId="0" fillId="0" borderId="2" xfId="0" applyNumberFormat="1" applyBorder="1" applyAlignment="1"/>
    <xf numFmtId="0" fontId="3" fillId="0" borderId="0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"/>
  <sheetViews>
    <sheetView tabSelected="1" topLeftCell="E1" zoomScaleNormal="100" workbookViewId="0">
      <selection activeCell="M12" sqref="M12"/>
    </sheetView>
  </sheetViews>
  <sheetFormatPr baseColWidth="10" defaultColWidth="9.140625" defaultRowHeight="15" x14ac:dyDescent="0.25"/>
  <cols>
    <col min="1" max="1" width="39.7109375" customWidth="1"/>
    <col min="2" max="2" width="19.7109375" customWidth="1"/>
    <col min="3" max="3" width="21.42578125" customWidth="1"/>
    <col min="4" max="4" width="26" customWidth="1"/>
    <col min="5" max="5" width="23.28515625" customWidth="1"/>
    <col min="6" max="6" width="23.85546875" customWidth="1"/>
    <col min="7" max="7" width="16.85546875" customWidth="1"/>
    <col min="8" max="8" width="13.42578125" customWidth="1"/>
  </cols>
  <sheetData>
    <row r="1" spans="1:6" ht="15" customHeight="1" thickBot="1" x14ac:dyDescent="0.3">
      <c r="A1" s="65" t="s">
        <v>88</v>
      </c>
    </row>
    <row r="2" spans="1:6" ht="15" customHeight="1" thickBot="1" x14ac:dyDescent="0.3">
      <c r="A2" s="12" t="s">
        <v>0</v>
      </c>
      <c r="B2" s="13" t="s">
        <v>1</v>
      </c>
      <c r="C2" s="13" t="s">
        <v>2</v>
      </c>
      <c r="D2" s="13" t="s">
        <v>3</v>
      </c>
      <c r="E2" s="14" t="s">
        <v>20</v>
      </c>
      <c r="F2" s="14" t="s">
        <v>21</v>
      </c>
    </row>
    <row r="3" spans="1:6" ht="15" customHeight="1" thickBot="1" x14ac:dyDescent="0.3">
      <c r="A3" s="1" t="s">
        <v>4</v>
      </c>
      <c r="B3" s="28">
        <v>1</v>
      </c>
      <c r="C3" s="29">
        <v>1</v>
      </c>
      <c r="D3" s="9">
        <f>B3+C3</f>
        <v>2</v>
      </c>
      <c r="E3" s="18">
        <f>D3/$D$12</f>
        <v>4.2105263157894736E-3</v>
      </c>
      <c r="F3" s="4">
        <f>E3</f>
        <v>4.2105263157894736E-3</v>
      </c>
    </row>
    <row r="4" spans="1:6" ht="15" customHeight="1" thickBot="1" x14ac:dyDescent="0.3">
      <c r="A4" s="1" t="s">
        <v>5</v>
      </c>
      <c r="B4" s="30">
        <v>20</v>
      </c>
      <c r="C4" s="24">
        <v>23</v>
      </c>
      <c r="D4" s="9">
        <f t="shared" ref="D4:D11" si="0">B4+C4</f>
        <v>43</v>
      </c>
      <c r="E4" s="18">
        <f t="shared" ref="E4:E11" si="1">D4/$D$12</f>
        <v>9.0526315789473691E-2</v>
      </c>
      <c r="F4" s="56">
        <f>F3+E4</f>
        <v>9.4736842105263161E-2</v>
      </c>
    </row>
    <row r="5" spans="1:6" ht="15" customHeight="1" thickBot="1" x14ac:dyDescent="0.3">
      <c r="A5" s="1" t="s">
        <v>6</v>
      </c>
      <c r="B5" s="30">
        <v>28</v>
      </c>
      <c r="C5" s="24">
        <v>36</v>
      </c>
      <c r="D5" s="9">
        <f t="shared" si="0"/>
        <v>64</v>
      </c>
      <c r="E5" s="18">
        <f t="shared" si="1"/>
        <v>0.13473684210526315</v>
      </c>
      <c r="F5" s="4">
        <f>F4+E5</f>
        <v>0.22947368421052633</v>
      </c>
    </row>
    <row r="6" spans="1:6" ht="15" customHeight="1" thickBot="1" x14ac:dyDescent="0.3">
      <c r="A6" s="1" t="s">
        <v>7</v>
      </c>
      <c r="B6" s="30">
        <v>32</v>
      </c>
      <c r="C6" s="24">
        <v>29</v>
      </c>
      <c r="D6" s="9">
        <f t="shared" si="0"/>
        <v>61</v>
      </c>
      <c r="E6" s="18">
        <f t="shared" si="1"/>
        <v>0.12842105263157894</v>
      </c>
      <c r="F6" s="10">
        <f t="shared" ref="F6:F11" si="2">F5+E6</f>
        <v>0.35789473684210527</v>
      </c>
    </row>
    <row r="7" spans="1:6" ht="15" customHeight="1" thickBot="1" x14ac:dyDescent="0.3">
      <c r="A7" s="1" t="s">
        <v>8</v>
      </c>
      <c r="B7" s="30">
        <v>29</v>
      </c>
      <c r="C7" s="24">
        <v>27</v>
      </c>
      <c r="D7" s="9">
        <f t="shared" si="0"/>
        <v>56</v>
      </c>
      <c r="E7" s="18">
        <f t="shared" si="1"/>
        <v>0.11789473684210526</v>
      </c>
      <c r="F7" s="10">
        <f t="shared" si="2"/>
        <v>0.47578947368421054</v>
      </c>
    </row>
    <row r="8" spans="1:6" ht="15" customHeight="1" thickBot="1" x14ac:dyDescent="0.3">
      <c r="A8" s="1" t="s">
        <v>9</v>
      </c>
      <c r="B8" s="30">
        <v>37</v>
      </c>
      <c r="C8" s="24">
        <v>37</v>
      </c>
      <c r="D8" s="9">
        <f t="shared" si="0"/>
        <v>74</v>
      </c>
      <c r="E8" s="18">
        <f t="shared" si="1"/>
        <v>0.15578947368421053</v>
      </c>
      <c r="F8" s="4">
        <f t="shared" si="2"/>
        <v>0.63157894736842102</v>
      </c>
    </row>
    <row r="9" spans="1:6" ht="15" customHeight="1" thickBot="1" x14ac:dyDescent="0.3">
      <c r="A9" s="1" t="s">
        <v>10</v>
      </c>
      <c r="B9" s="30">
        <v>27</v>
      </c>
      <c r="C9" s="24">
        <v>21</v>
      </c>
      <c r="D9" s="9">
        <f t="shared" si="0"/>
        <v>48</v>
      </c>
      <c r="E9" s="18">
        <f t="shared" si="1"/>
        <v>0.10105263157894737</v>
      </c>
      <c r="F9" s="4">
        <f t="shared" si="2"/>
        <v>0.73263157894736841</v>
      </c>
    </row>
    <row r="10" spans="1:6" ht="15" customHeight="1" thickBot="1" x14ac:dyDescent="0.3">
      <c r="A10" s="1" t="s">
        <v>11</v>
      </c>
      <c r="B10" s="30">
        <v>16</v>
      </c>
      <c r="C10" s="24">
        <v>18</v>
      </c>
      <c r="D10" s="9">
        <f t="shared" si="0"/>
        <v>34</v>
      </c>
      <c r="E10" s="18">
        <f t="shared" si="1"/>
        <v>7.1578947368421048E-2</v>
      </c>
      <c r="F10" s="4">
        <f t="shared" si="2"/>
        <v>0.80421052631578949</v>
      </c>
    </row>
    <row r="11" spans="1:6" ht="15" customHeight="1" thickBot="1" x14ac:dyDescent="0.3">
      <c r="A11" s="1" t="s">
        <v>12</v>
      </c>
      <c r="B11" s="30">
        <v>39</v>
      </c>
      <c r="C11" s="24">
        <v>54</v>
      </c>
      <c r="D11" s="9">
        <f t="shared" si="0"/>
        <v>93</v>
      </c>
      <c r="E11" s="22">
        <f t="shared" si="1"/>
        <v>0.19578947368421051</v>
      </c>
      <c r="F11" s="4">
        <f t="shared" si="2"/>
        <v>1</v>
      </c>
    </row>
    <row r="12" spans="1:6" ht="15" customHeight="1" thickBot="1" x14ac:dyDescent="0.3">
      <c r="A12" s="46" t="s">
        <v>32</v>
      </c>
      <c r="B12" s="47">
        <f>SUM(B3:B11)</f>
        <v>229</v>
      </c>
      <c r="C12" s="47">
        <f>SUM(C3:C11)</f>
        <v>246</v>
      </c>
      <c r="D12" s="48">
        <f>SUM(D3:D11)</f>
        <v>475</v>
      </c>
    </row>
    <row r="13" spans="1:6" ht="15" customHeight="1" x14ac:dyDescent="0.25">
      <c r="A13" s="5"/>
      <c r="B13" s="8">
        <f>B12/D12</f>
        <v>0.48210526315789476</v>
      </c>
      <c r="C13" s="8">
        <f>C12/D12</f>
        <v>0.5178947368421053</v>
      </c>
      <c r="D13" s="6"/>
    </row>
    <row r="14" spans="1:6" ht="15" customHeight="1" x14ac:dyDescent="0.25">
      <c r="A14" s="5"/>
      <c r="B14" s="8"/>
      <c r="C14" s="8"/>
      <c r="D14" s="6"/>
    </row>
    <row r="15" spans="1:6" ht="15" customHeight="1" x14ac:dyDescent="0.25">
      <c r="A15" s="7"/>
      <c r="B15" s="7"/>
      <c r="C15" s="7"/>
      <c r="D15" s="7"/>
    </row>
    <row r="16" spans="1:6" ht="15" customHeight="1" thickBot="1" x14ac:dyDescent="0.3">
      <c r="A16" s="65" t="s">
        <v>89</v>
      </c>
    </row>
    <row r="17" spans="1:10" ht="15.75" thickBot="1" x14ac:dyDescent="0.3">
      <c r="A17" s="15" t="s">
        <v>13</v>
      </c>
      <c r="B17" s="13" t="s">
        <v>14</v>
      </c>
      <c r="C17" s="13" t="s">
        <v>15</v>
      </c>
      <c r="D17" s="13" t="s">
        <v>48</v>
      </c>
      <c r="E17" s="13" t="s">
        <v>3</v>
      </c>
      <c r="G17" s="79" t="s">
        <v>22</v>
      </c>
      <c r="H17" s="80"/>
      <c r="I17" s="81"/>
    </row>
    <row r="18" spans="1:10" ht="15.75" thickBot="1" x14ac:dyDescent="0.3">
      <c r="A18" s="25">
        <v>104</v>
      </c>
      <c r="B18" s="26">
        <v>60</v>
      </c>
      <c r="C18" s="26">
        <v>304</v>
      </c>
      <c r="D18" s="27">
        <v>11</v>
      </c>
      <c r="E18" s="2">
        <f>SUM(A18:D18)</f>
        <v>479</v>
      </c>
      <c r="G18" s="82">
        <v>3.6999999999999998E-2</v>
      </c>
      <c r="H18" s="80"/>
      <c r="I18" s="81"/>
    </row>
    <row r="19" spans="1:10" ht="15.75" thickBot="1" x14ac:dyDescent="0.3">
      <c r="A19" s="19">
        <f>A18/$E$18</f>
        <v>0.21711899791231734</v>
      </c>
      <c r="B19" s="19">
        <f t="shared" ref="B19:D19" si="3">B18/$E$18</f>
        <v>0.12526096033402923</v>
      </c>
      <c r="C19" s="19">
        <f t="shared" si="3"/>
        <v>0.63465553235908145</v>
      </c>
      <c r="D19" s="19">
        <f t="shared" si="3"/>
        <v>2.2964509394572025E-2</v>
      </c>
      <c r="E19" s="2"/>
    </row>
    <row r="20" spans="1:10" ht="15.75" thickBot="1" x14ac:dyDescent="0.3">
      <c r="G20" s="79" t="s">
        <v>36</v>
      </c>
      <c r="H20" s="80"/>
      <c r="I20" s="81"/>
    </row>
    <row r="21" spans="1:10" ht="15.75" thickBot="1" x14ac:dyDescent="0.3">
      <c r="A21" s="66" t="s">
        <v>98</v>
      </c>
      <c r="G21" s="83">
        <v>11.3</v>
      </c>
      <c r="H21" s="84"/>
      <c r="I21" s="85"/>
    </row>
    <row r="22" spans="1:10" ht="15.75" thickBot="1" x14ac:dyDescent="0.3">
      <c r="A22" s="16" t="s">
        <v>18</v>
      </c>
      <c r="B22" s="3">
        <v>239</v>
      </c>
      <c r="C22" s="57">
        <f>B22/E18</f>
        <v>0.4989561586638831</v>
      </c>
    </row>
    <row r="23" spans="1:10" ht="15.75" thickBot="1" x14ac:dyDescent="0.3">
      <c r="A23" s="17" t="s">
        <v>19</v>
      </c>
      <c r="B23" s="2">
        <v>235</v>
      </c>
      <c r="C23" s="34">
        <f>B23/E18</f>
        <v>0.49060542797494783</v>
      </c>
    </row>
    <row r="26" spans="1:10" ht="15.75" thickBot="1" x14ac:dyDescent="0.3">
      <c r="A26" s="66" t="s">
        <v>121</v>
      </c>
      <c r="F26" s="66" t="s">
        <v>99</v>
      </c>
    </row>
    <row r="27" spans="1:10" ht="15.75" customHeight="1" thickBot="1" x14ac:dyDescent="0.3">
      <c r="A27" s="12" t="s">
        <v>16</v>
      </c>
      <c r="B27" s="15" t="s">
        <v>17</v>
      </c>
      <c r="C27" s="15" t="s">
        <v>23</v>
      </c>
      <c r="D27" s="15" t="s">
        <v>24</v>
      </c>
      <c r="E27" s="43"/>
      <c r="F27" s="12" t="s">
        <v>27</v>
      </c>
      <c r="G27" s="12" t="s">
        <v>33</v>
      </c>
      <c r="H27" s="12" t="s">
        <v>34</v>
      </c>
      <c r="J27" s="7"/>
    </row>
    <row r="28" spans="1:10" ht="15.75" thickBot="1" x14ac:dyDescent="0.3">
      <c r="A28" s="75" t="s">
        <v>55</v>
      </c>
      <c r="B28" s="76">
        <v>22</v>
      </c>
      <c r="C28" s="77">
        <f t="shared" ref="C28:C59" si="4">B28/$B$107</f>
        <v>4.5929018789144051E-2</v>
      </c>
      <c r="D28" s="78">
        <v>1</v>
      </c>
      <c r="F28" s="62" t="s">
        <v>26</v>
      </c>
      <c r="G28" s="63">
        <v>12</v>
      </c>
      <c r="H28" s="64">
        <f>G28/G$37</f>
        <v>2.5052192066805846E-2</v>
      </c>
      <c r="I28" s="20"/>
      <c r="J28" s="7"/>
    </row>
    <row r="29" spans="1:10" ht="15.75" thickBot="1" x14ac:dyDescent="0.3">
      <c r="A29" s="75" t="s">
        <v>52</v>
      </c>
      <c r="B29" s="76">
        <v>19</v>
      </c>
      <c r="C29" s="77">
        <f t="shared" si="4"/>
        <v>3.9665970772442591E-2</v>
      </c>
      <c r="D29" s="78">
        <v>2</v>
      </c>
      <c r="F29" s="39" t="s">
        <v>25</v>
      </c>
      <c r="G29" s="40">
        <v>38</v>
      </c>
      <c r="H29" s="51">
        <f t="shared" ref="H29:H36" si="5">G29/G$37</f>
        <v>7.9331941544885182E-2</v>
      </c>
      <c r="I29" s="21"/>
      <c r="J29" s="7"/>
    </row>
    <row r="30" spans="1:10" ht="15.75" thickBot="1" x14ac:dyDescent="0.3">
      <c r="A30" s="75" t="s">
        <v>67</v>
      </c>
      <c r="B30" s="76">
        <v>18</v>
      </c>
      <c r="C30" s="77">
        <f t="shared" si="4"/>
        <v>3.7578288100208766E-2</v>
      </c>
      <c r="D30" s="78">
        <v>3</v>
      </c>
      <c r="F30" s="39" t="s">
        <v>28</v>
      </c>
      <c r="G30" s="40">
        <v>7</v>
      </c>
      <c r="H30" s="51">
        <f t="shared" si="5"/>
        <v>1.4613778705636743E-2</v>
      </c>
      <c r="I30" s="21"/>
      <c r="J30" s="7"/>
    </row>
    <row r="31" spans="1:10" ht="15.75" thickBot="1" x14ac:dyDescent="0.3">
      <c r="A31" s="75" t="s">
        <v>66</v>
      </c>
      <c r="B31" s="76">
        <v>17</v>
      </c>
      <c r="C31" s="77">
        <f t="shared" si="4"/>
        <v>3.5490605427974949E-2</v>
      </c>
      <c r="D31" s="78">
        <v>4</v>
      </c>
      <c r="F31" s="69" t="s">
        <v>13</v>
      </c>
      <c r="G31" s="70">
        <v>62</v>
      </c>
      <c r="H31" s="71">
        <f t="shared" si="5"/>
        <v>0.12943632567849686</v>
      </c>
      <c r="I31" s="21"/>
      <c r="J31" s="7"/>
    </row>
    <row r="32" spans="1:10" ht="15.75" thickBot="1" x14ac:dyDescent="0.3">
      <c r="A32" s="75" t="s">
        <v>100</v>
      </c>
      <c r="B32" s="76">
        <v>16</v>
      </c>
      <c r="C32" s="77">
        <f t="shared" si="4"/>
        <v>3.3402922755741124E-2</v>
      </c>
      <c r="D32" s="78">
        <v>5</v>
      </c>
      <c r="F32" s="39" t="s">
        <v>14</v>
      </c>
      <c r="G32" s="40">
        <v>50</v>
      </c>
      <c r="H32" s="51">
        <f t="shared" si="5"/>
        <v>0.10438413361169102</v>
      </c>
      <c r="I32" s="21"/>
      <c r="J32" s="7"/>
    </row>
    <row r="33" spans="1:10" ht="15.75" thickBot="1" x14ac:dyDescent="0.3">
      <c r="A33" s="75" t="s">
        <v>44</v>
      </c>
      <c r="B33" s="76">
        <v>14</v>
      </c>
      <c r="C33" s="77">
        <f t="shared" si="4"/>
        <v>2.9227557411273485E-2</v>
      </c>
      <c r="D33" s="78">
        <v>6</v>
      </c>
      <c r="F33" s="39" t="s">
        <v>29</v>
      </c>
      <c r="G33" s="40">
        <v>59</v>
      </c>
      <c r="H33" s="51">
        <f t="shared" si="5"/>
        <v>0.12317327766179541</v>
      </c>
      <c r="I33" s="21"/>
      <c r="J33" s="7"/>
    </row>
    <row r="34" spans="1:10" ht="15.75" thickBot="1" x14ac:dyDescent="0.3">
      <c r="A34" s="75" t="s">
        <v>39</v>
      </c>
      <c r="B34" s="76">
        <v>14</v>
      </c>
      <c r="C34" s="77">
        <f t="shared" si="4"/>
        <v>2.9227557411273485E-2</v>
      </c>
      <c r="D34" s="78">
        <v>7</v>
      </c>
      <c r="F34" s="72" t="s">
        <v>30</v>
      </c>
      <c r="G34" s="73">
        <v>107</v>
      </c>
      <c r="H34" s="74">
        <f t="shared" si="5"/>
        <v>0.22338204592901878</v>
      </c>
      <c r="I34" s="21"/>
      <c r="J34" s="7"/>
    </row>
    <row r="35" spans="1:10" ht="15.75" thickBot="1" x14ac:dyDescent="0.3">
      <c r="A35" s="75" t="s">
        <v>82</v>
      </c>
      <c r="B35" s="76">
        <v>12</v>
      </c>
      <c r="C35" s="77">
        <f t="shared" si="4"/>
        <v>2.5052192066805846E-2</v>
      </c>
      <c r="D35" s="78">
        <v>8</v>
      </c>
      <c r="F35" s="58" t="s">
        <v>31</v>
      </c>
      <c r="G35" s="59">
        <v>112</v>
      </c>
      <c r="H35" s="60">
        <f t="shared" si="5"/>
        <v>0.23382045929018788</v>
      </c>
      <c r="I35" s="21"/>
      <c r="J35" s="7"/>
    </row>
    <row r="36" spans="1:10" ht="15.75" thickBot="1" x14ac:dyDescent="0.3">
      <c r="A36" s="75" t="s">
        <v>37</v>
      </c>
      <c r="B36" s="76">
        <v>12</v>
      </c>
      <c r="C36" s="77">
        <f t="shared" si="4"/>
        <v>2.5052192066805846E-2</v>
      </c>
      <c r="D36" s="78">
        <v>9</v>
      </c>
      <c r="F36" s="41" t="s">
        <v>35</v>
      </c>
      <c r="G36" s="42">
        <v>32</v>
      </c>
      <c r="H36" s="52">
        <f t="shared" si="5"/>
        <v>6.6805845511482248E-2</v>
      </c>
      <c r="I36" s="21"/>
      <c r="J36" s="7"/>
    </row>
    <row r="37" spans="1:10" ht="15.75" thickBot="1" x14ac:dyDescent="0.3">
      <c r="A37" s="75" t="s">
        <v>43</v>
      </c>
      <c r="B37" s="76">
        <v>11</v>
      </c>
      <c r="C37" s="77">
        <f t="shared" si="4"/>
        <v>2.2964509394572025E-2</v>
      </c>
      <c r="D37" s="78">
        <v>10</v>
      </c>
      <c r="F37" s="53" t="s">
        <v>32</v>
      </c>
      <c r="G37" s="54">
        <f>SUM(G28:G36)</f>
        <v>479</v>
      </c>
      <c r="H37" s="55"/>
      <c r="I37" s="21"/>
      <c r="J37" s="7"/>
    </row>
    <row r="38" spans="1:10" ht="15.75" thickBot="1" x14ac:dyDescent="0.3">
      <c r="A38" s="75" t="s">
        <v>42</v>
      </c>
      <c r="B38" s="76">
        <v>11</v>
      </c>
      <c r="C38" s="77">
        <f t="shared" si="4"/>
        <v>2.2964509394572025E-2</v>
      </c>
      <c r="D38" s="78">
        <v>11</v>
      </c>
    </row>
    <row r="39" spans="1:10" ht="15.75" thickBot="1" x14ac:dyDescent="0.3">
      <c r="A39" s="75" t="s">
        <v>112</v>
      </c>
      <c r="B39" s="76">
        <v>10</v>
      </c>
      <c r="C39" s="77">
        <f t="shared" si="4"/>
        <v>2.0876826722338204E-2</v>
      </c>
      <c r="D39" s="78">
        <v>12</v>
      </c>
      <c r="F39" s="31"/>
      <c r="G39" s="31"/>
      <c r="H39" s="31"/>
      <c r="I39" s="31"/>
      <c r="J39" s="31"/>
    </row>
    <row r="40" spans="1:10" ht="15.75" thickBot="1" x14ac:dyDescent="0.3">
      <c r="A40" s="75" t="s">
        <v>38</v>
      </c>
      <c r="B40" s="76">
        <v>10</v>
      </c>
      <c r="C40" s="77">
        <f t="shared" si="4"/>
        <v>2.0876826722338204E-2</v>
      </c>
      <c r="D40" s="78">
        <v>13</v>
      </c>
      <c r="F40" s="32"/>
      <c r="G40" s="32"/>
      <c r="H40" s="32"/>
      <c r="I40" s="32"/>
      <c r="J40" s="32"/>
    </row>
    <row r="41" spans="1:10" ht="15.75" thickBot="1" x14ac:dyDescent="0.3">
      <c r="A41" s="49" t="s">
        <v>97</v>
      </c>
      <c r="B41" s="50">
        <v>9</v>
      </c>
      <c r="C41" s="37">
        <f t="shared" si="4"/>
        <v>1.8789144050104383E-2</v>
      </c>
      <c r="D41" s="38">
        <v>14</v>
      </c>
      <c r="F41" s="86"/>
      <c r="G41" s="86"/>
      <c r="H41" s="86"/>
      <c r="I41" s="33"/>
      <c r="J41" s="33"/>
    </row>
    <row r="42" spans="1:10" ht="15.75" thickBot="1" x14ac:dyDescent="0.3">
      <c r="A42" s="49" t="s">
        <v>74</v>
      </c>
      <c r="B42" s="50">
        <v>9</v>
      </c>
      <c r="C42" s="37">
        <f t="shared" si="4"/>
        <v>1.8789144050104383E-2</v>
      </c>
      <c r="D42" s="38">
        <v>15</v>
      </c>
      <c r="F42" s="67"/>
      <c r="G42" s="67"/>
      <c r="H42" s="67"/>
      <c r="I42" s="33"/>
      <c r="J42" s="33"/>
    </row>
    <row r="43" spans="1:10" ht="15.75" thickBot="1" x14ac:dyDescent="0.3">
      <c r="A43" s="49" t="s">
        <v>77</v>
      </c>
      <c r="B43" s="50">
        <v>9</v>
      </c>
      <c r="C43" s="37">
        <f t="shared" si="4"/>
        <v>1.8789144050104383E-2</v>
      </c>
      <c r="D43" s="38">
        <v>16</v>
      </c>
      <c r="F43" s="33"/>
      <c r="G43" s="33"/>
      <c r="H43" s="68"/>
    </row>
    <row r="44" spans="1:10" ht="15.75" thickBot="1" x14ac:dyDescent="0.3">
      <c r="A44" s="49" t="s">
        <v>41</v>
      </c>
      <c r="B44" s="50">
        <v>9</v>
      </c>
      <c r="C44" s="37">
        <f t="shared" si="4"/>
        <v>1.8789144050104383E-2</v>
      </c>
      <c r="D44" s="38">
        <v>17</v>
      </c>
      <c r="F44" s="33"/>
      <c r="G44" s="33"/>
      <c r="H44" s="68"/>
    </row>
    <row r="45" spans="1:10" ht="15.75" thickBot="1" x14ac:dyDescent="0.3">
      <c r="A45" s="49" t="s">
        <v>76</v>
      </c>
      <c r="B45" s="50">
        <v>9</v>
      </c>
      <c r="C45" s="37">
        <f t="shared" si="4"/>
        <v>1.8789144050104383E-2</v>
      </c>
      <c r="D45" s="38">
        <v>18</v>
      </c>
      <c r="E45" s="23"/>
      <c r="F45" s="33"/>
      <c r="G45" s="33"/>
      <c r="H45" s="68"/>
    </row>
    <row r="46" spans="1:10" ht="15.75" thickBot="1" x14ac:dyDescent="0.3">
      <c r="A46" s="49" t="s">
        <v>80</v>
      </c>
      <c r="B46" s="50">
        <v>9</v>
      </c>
      <c r="C46" s="37">
        <f t="shared" si="4"/>
        <v>1.8789144050104383E-2</v>
      </c>
      <c r="D46" s="38">
        <v>19</v>
      </c>
      <c r="F46" s="33"/>
      <c r="G46" s="33"/>
      <c r="H46" s="68"/>
    </row>
    <row r="47" spans="1:10" ht="15.75" thickBot="1" x14ac:dyDescent="0.3">
      <c r="A47" s="49" t="s">
        <v>45</v>
      </c>
      <c r="B47" s="50">
        <v>8</v>
      </c>
      <c r="C47" s="37">
        <f t="shared" si="4"/>
        <v>1.6701461377870562E-2</v>
      </c>
      <c r="D47" s="38">
        <v>20</v>
      </c>
      <c r="F47" s="33"/>
      <c r="G47" s="33"/>
      <c r="H47" s="68"/>
    </row>
    <row r="48" spans="1:10" ht="15.75" thickBot="1" x14ac:dyDescent="0.3">
      <c r="A48" s="49" t="s">
        <v>79</v>
      </c>
      <c r="B48" s="50">
        <v>8</v>
      </c>
      <c r="C48" s="37">
        <f t="shared" si="4"/>
        <v>1.6701461377870562E-2</v>
      </c>
      <c r="D48" s="38">
        <v>21</v>
      </c>
      <c r="F48" s="33"/>
      <c r="G48" s="33"/>
      <c r="H48" s="68"/>
    </row>
    <row r="49" spans="1:8" ht="15.75" thickBot="1" x14ac:dyDescent="0.3">
      <c r="A49" s="49" t="s">
        <v>65</v>
      </c>
      <c r="B49" s="50">
        <v>8</v>
      </c>
      <c r="C49" s="37">
        <f t="shared" si="4"/>
        <v>1.6701461377870562E-2</v>
      </c>
      <c r="D49" s="38">
        <v>22</v>
      </c>
      <c r="F49" s="33"/>
      <c r="G49" s="33"/>
      <c r="H49" s="68"/>
    </row>
    <row r="50" spans="1:8" ht="15.75" thickBot="1" x14ac:dyDescent="0.3">
      <c r="A50" s="49" t="s">
        <v>95</v>
      </c>
      <c r="B50" s="50">
        <v>8</v>
      </c>
      <c r="C50" s="37">
        <f t="shared" si="4"/>
        <v>1.6701461377870562E-2</v>
      </c>
      <c r="D50" s="38">
        <v>23</v>
      </c>
      <c r="F50" s="33"/>
      <c r="G50" s="33"/>
      <c r="H50" s="68"/>
    </row>
    <row r="51" spans="1:8" ht="15.75" thickBot="1" x14ac:dyDescent="0.3">
      <c r="A51" s="49" t="s">
        <v>46</v>
      </c>
      <c r="B51" s="50">
        <v>7</v>
      </c>
      <c r="C51" s="37">
        <f t="shared" si="4"/>
        <v>1.4613778705636743E-2</v>
      </c>
      <c r="D51" s="38">
        <v>24</v>
      </c>
      <c r="F51" s="33"/>
      <c r="G51" s="33"/>
      <c r="H51" s="68"/>
    </row>
    <row r="52" spans="1:8" ht="15.75" thickBot="1" x14ac:dyDescent="0.3">
      <c r="A52" s="49" t="s">
        <v>59</v>
      </c>
      <c r="B52" s="50">
        <v>7</v>
      </c>
      <c r="C52" s="37">
        <f t="shared" si="4"/>
        <v>1.4613778705636743E-2</v>
      </c>
      <c r="D52" s="38">
        <v>25</v>
      </c>
      <c r="F52" s="33"/>
      <c r="G52" s="33"/>
      <c r="H52" s="68"/>
    </row>
    <row r="53" spans="1:8" ht="15.75" thickBot="1" x14ac:dyDescent="0.3">
      <c r="A53" s="49" t="s">
        <v>90</v>
      </c>
      <c r="B53" s="50">
        <v>7</v>
      </c>
      <c r="C53" s="37">
        <f t="shared" si="4"/>
        <v>1.4613778705636743E-2</v>
      </c>
      <c r="D53" s="38">
        <v>26</v>
      </c>
      <c r="F53" s="33"/>
      <c r="G53" s="33"/>
      <c r="H53" s="68"/>
    </row>
    <row r="54" spans="1:8" ht="15.75" thickBot="1" x14ac:dyDescent="0.3">
      <c r="A54" s="49" t="s">
        <v>71</v>
      </c>
      <c r="B54" s="50">
        <v>7</v>
      </c>
      <c r="C54" s="37">
        <f t="shared" si="4"/>
        <v>1.4613778705636743E-2</v>
      </c>
      <c r="D54" s="38">
        <v>27</v>
      </c>
      <c r="F54" s="33"/>
      <c r="G54" s="33"/>
      <c r="H54" s="33"/>
    </row>
    <row r="55" spans="1:8" ht="15.75" thickBot="1" x14ac:dyDescent="0.3">
      <c r="A55" s="49" t="s">
        <v>101</v>
      </c>
      <c r="B55" s="50">
        <v>7</v>
      </c>
      <c r="C55" s="37">
        <f t="shared" si="4"/>
        <v>1.4613778705636743E-2</v>
      </c>
      <c r="D55" s="38">
        <v>28</v>
      </c>
      <c r="F55" s="33"/>
      <c r="G55" s="33"/>
      <c r="H55" s="33"/>
    </row>
    <row r="56" spans="1:8" ht="15.75" thickBot="1" x14ac:dyDescent="0.3">
      <c r="A56" s="49" t="s">
        <v>70</v>
      </c>
      <c r="B56" s="50">
        <v>7</v>
      </c>
      <c r="C56" s="37">
        <f t="shared" si="4"/>
        <v>1.4613778705636743E-2</v>
      </c>
      <c r="D56" s="38">
        <v>29</v>
      </c>
      <c r="F56" s="33"/>
      <c r="G56" s="33"/>
      <c r="H56" s="33"/>
    </row>
    <row r="57" spans="1:8" ht="15.75" thickBot="1" x14ac:dyDescent="0.3">
      <c r="A57" s="49" t="s">
        <v>113</v>
      </c>
      <c r="B57" s="50">
        <v>6</v>
      </c>
      <c r="C57" s="37">
        <f t="shared" si="4"/>
        <v>1.2526096033402923E-2</v>
      </c>
      <c r="D57" s="38">
        <v>30</v>
      </c>
      <c r="F57" s="33"/>
      <c r="G57" s="33"/>
      <c r="H57" s="33"/>
    </row>
    <row r="58" spans="1:8" ht="15.75" thickBot="1" x14ac:dyDescent="0.3">
      <c r="A58" s="49" t="s">
        <v>114</v>
      </c>
      <c r="B58" s="50">
        <v>6</v>
      </c>
      <c r="C58" s="37">
        <f t="shared" si="4"/>
        <v>1.2526096033402923E-2</v>
      </c>
      <c r="D58" s="38">
        <v>31</v>
      </c>
    </row>
    <row r="59" spans="1:8" ht="15.75" thickBot="1" x14ac:dyDescent="0.3">
      <c r="A59" s="49" t="s">
        <v>47</v>
      </c>
      <c r="B59" s="50">
        <v>6</v>
      </c>
      <c r="C59" s="37">
        <f t="shared" si="4"/>
        <v>1.2526096033402923E-2</v>
      </c>
      <c r="D59" s="38">
        <v>32</v>
      </c>
    </row>
    <row r="60" spans="1:8" ht="15.75" thickBot="1" x14ac:dyDescent="0.3">
      <c r="A60" s="49" t="s">
        <v>92</v>
      </c>
      <c r="B60" s="50">
        <v>5</v>
      </c>
      <c r="C60" s="37">
        <f t="shared" ref="C60:C91" si="6">B60/$B$107</f>
        <v>1.0438413361169102E-2</v>
      </c>
      <c r="D60" s="38">
        <v>33</v>
      </c>
    </row>
    <row r="61" spans="1:8" ht="15.75" thickBot="1" x14ac:dyDescent="0.3">
      <c r="A61" s="49" t="s">
        <v>78</v>
      </c>
      <c r="B61" s="50">
        <v>5</v>
      </c>
      <c r="C61" s="37">
        <f t="shared" si="6"/>
        <v>1.0438413361169102E-2</v>
      </c>
      <c r="D61" s="38">
        <v>34</v>
      </c>
    </row>
    <row r="62" spans="1:8" ht="15.75" thickBot="1" x14ac:dyDescent="0.3">
      <c r="A62" s="49" t="s">
        <v>85</v>
      </c>
      <c r="B62" s="50">
        <v>5</v>
      </c>
      <c r="C62" s="37">
        <f t="shared" si="6"/>
        <v>1.0438413361169102E-2</v>
      </c>
      <c r="D62" s="38">
        <v>35</v>
      </c>
    </row>
    <row r="63" spans="1:8" ht="15.75" thickBot="1" x14ac:dyDescent="0.3">
      <c r="A63" s="49" t="s">
        <v>86</v>
      </c>
      <c r="B63" s="50">
        <v>5</v>
      </c>
      <c r="C63" s="37">
        <f t="shared" si="6"/>
        <v>1.0438413361169102E-2</v>
      </c>
      <c r="D63" s="38">
        <v>36</v>
      </c>
    </row>
    <row r="64" spans="1:8" ht="15.75" thickBot="1" x14ac:dyDescent="0.3">
      <c r="A64" s="49" t="s">
        <v>53</v>
      </c>
      <c r="B64" s="50">
        <v>4</v>
      </c>
      <c r="C64" s="37">
        <f t="shared" si="6"/>
        <v>8.350730688935281E-3</v>
      </c>
      <c r="D64" s="38">
        <v>37</v>
      </c>
    </row>
    <row r="65" spans="1:7" ht="15.75" thickBot="1" x14ac:dyDescent="0.3">
      <c r="A65" s="49" t="s">
        <v>54</v>
      </c>
      <c r="B65" s="50">
        <v>4</v>
      </c>
      <c r="C65" s="37">
        <f t="shared" si="6"/>
        <v>8.350730688935281E-3</v>
      </c>
      <c r="D65" s="38">
        <v>38</v>
      </c>
    </row>
    <row r="66" spans="1:7" ht="15.75" thickBot="1" x14ac:dyDescent="0.3">
      <c r="A66" s="49" t="s">
        <v>75</v>
      </c>
      <c r="B66" s="50">
        <v>4</v>
      </c>
      <c r="C66" s="37">
        <f t="shared" si="6"/>
        <v>8.350730688935281E-3</v>
      </c>
      <c r="D66" s="38">
        <v>39</v>
      </c>
    </row>
    <row r="67" spans="1:7" ht="15.75" thickBot="1" x14ac:dyDescent="0.3">
      <c r="A67" s="49" t="s">
        <v>68</v>
      </c>
      <c r="B67" s="50">
        <v>4</v>
      </c>
      <c r="C67" s="37">
        <f t="shared" si="6"/>
        <v>8.350730688935281E-3</v>
      </c>
      <c r="D67" s="38">
        <v>40</v>
      </c>
    </row>
    <row r="68" spans="1:7" ht="15.75" thickBot="1" x14ac:dyDescent="0.3">
      <c r="A68" s="49" t="s">
        <v>62</v>
      </c>
      <c r="B68" s="50">
        <v>4</v>
      </c>
      <c r="C68" s="37">
        <f t="shared" si="6"/>
        <v>8.350730688935281E-3</v>
      </c>
      <c r="D68" s="38">
        <v>41</v>
      </c>
    </row>
    <row r="69" spans="1:7" ht="15.75" thickBot="1" x14ac:dyDescent="0.3">
      <c r="A69" s="49" t="s">
        <v>51</v>
      </c>
      <c r="B69" s="50">
        <v>4</v>
      </c>
      <c r="C69" s="37">
        <f t="shared" si="6"/>
        <v>8.350730688935281E-3</v>
      </c>
      <c r="D69" s="38">
        <v>42</v>
      </c>
    </row>
    <row r="70" spans="1:7" ht="15.75" thickBot="1" x14ac:dyDescent="0.3">
      <c r="A70" s="49" t="s">
        <v>73</v>
      </c>
      <c r="B70" s="50">
        <v>4</v>
      </c>
      <c r="C70" s="37">
        <f t="shared" si="6"/>
        <v>8.350730688935281E-3</v>
      </c>
      <c r="D70" s="38">
        <v>43</v>
      </c>
    </row>
    <row r="71" spans="1:7" ht="15.75" thickBot="1" x14ac:dyDescent="0.3">
      <c r="A71" s="49" t="s">
        <v>102</v>
      </c>
      <c r="B71" s="50">
        <v>4</v>
      </c>
      <c r="C71" s="37">
        <f t="shared" si="6"/>
        <v>8.350730688935281E-3</v>
      </c>
      <c r="D71" s="38">
        <v>44</v>
      </c>
      <c r="G71" s="11"/>
    </row>
    <row r="72" spans="1:7" ht="15.75" thickBot="1" x14ac:dyDescent="0.3">
      <c r="A72" s="49" t="s">
        <v>64</v>
      </c>
      <c r="B72" s="50">
        <v>3</v>
      </c>
      <c r="C72" s="37">
        <f t="shared" si="6"/>
        <v>6.2630480167014616E-3</v>
      </c>
      <c r="D72" s="38">
        <v>45</v>
      </c>
    </row>
    <row r="73" spans="1:7" ht="15.75" thickBot="1" x14ac:dyDescent="0.3">
      <c r="A73" s="49" t="s">
        <v>63</v>
      </c>
      <c r="B73" s="50">
        <v>3</v>
      </c>
      <c r="C73" s="37">
        <f t="shared" si="6"/>
        <v>6.2630480167014616E-3</v>
      </c>
      <c r="D73" s="38">
        <v>46</v>
      </c>
    </row>
    <row r="74" spans="1:7" ht="15.75" thickBot="1" x14ac:dyDescent="0.3">
      <c r="A74" s="49" t="s">
        <v>93</v>
      </c>
      <c r="B74" s="50">
        <v>3</v>
      </c>
      <c r="C74" s="37">
        <f t="shared" si="6"/>
        <v>6.2630480167014616E-3</v>
      </c>
      <c r="D74" s="38">
        <v>47</v>
      </c>
    </row>
    <row r="75" spans="1:7" ht="15.75" thickBot="1" x14ac:dyDescent="0.3">
      <c r="A75" s="49" t="s">
        <v>91</v>
      </c>
      <c r="B75" s="50">
        <v>3</v>
      </c>
      <c r="C75" s="37">
        <f t="shared" si="6"/>
        <v>6.2630480167014616E-3</v>
      </c>
      <c r="D75" s="38">
        <v>48</v>
      </c>
    </row>
    <row r="76" spans="1:7" ht="15.75" thickBot="1" x14ac:dyDescent="0.3">
      <c r="A76" s="49" t="s">
        <v>50</v>
      </c>
      <c r="B76" s="50">
        <v>3</v>
      </c>
      <c r="C76" s="37">
        <f t="shared" si="6"/>
        <v>6.2630480167014616E-3</v>
      </c>
      <c r="D76" s="38">
        <v>49</v>
      </c>
    </row>
    <row r="77" spans="1:7" ht="15.75" thickBot="1" x14ac:dyDescent="0.3">
      <c r="A77" s="49" t="s">
        <v>84</v>
      </c>
      <c r="B77" s="50">
        <v>3</v>
      </c>
      <c r="C77" s="37">
        <f t="shared" si="6"/>
        <v>6.2630480167014616E-3</v>
      </c>
      <c r="D77" s="38">
        <v>50</v>
      </c>
    </row>
    <row r="78" spans="1:7" ht="15.75" thickBot="1" x14ac:dyDescent="0.3">
      <c r="A78" s="49" t="s">
        <v>87</v>
      </c>
      <c r="B78" s="50">
        <v>3</v>
      </c>
      <c r="C78" s="37">
        <f t="shared" si="6"/>
        <v>6.2630480167014616E-3</v>
      </c>
      <c r="D78" s="38">
        <v>51</v>
      </c>
    </row>
    <row r="79" spans="1:7" ht="15.75" thickBot="1" x14ac:dyDescent="0.3">
      <c r="A79" s="49" t="s">
        <v>115</v>
      </c>
      <c r="B79" s="50">
        <v>3</v>
      </c>
      <c r="C79" s="37">
        <f t="shared" si="6"/>
        <v>6.2630480167014616E-3</v>
      </c>
      <c r="D79" s="38">
        <v>52</v>
      </c>
    </row>
    <row r="80" spans="1:7" ht="15.75" thickBot="1" x14ac:dyDescent="0.3">
      <c r="A80" s="49" t="s">
        <v>57</v>
      </c>
      <c r="B80" s="50">
        <v>3</v>
      </c>
      <c r="C80" s="37">
        <f t="shared" si="6"/>
        <v>6.2630480167014616E-3</v>
      </c>
      <c r="D80" s="38">
        <v>53</v>
      </c>
    </row>
    <row r="81" spans="1:4" ht="15.75" thickBot="1" x14ac:dyDescent="0.3">
      <c r="A81" s="49" t="s">
        <v>69</v>
      </c>
      <c r="B81" s="50">
        <v>2</v>
      </c>
      <c r="C81" s="37">
        <f t="shared" si="6"/>
        <v>4.1753653444676405E-3</v>
      </c>
      <c r="D81" s="38">
        <v>54</v>
      </c>
    </row>
    <row r="82" spans="1:4" ht="15.75" thickBot="1" x14ac:dyDescent="0.3">
      <c r="A82" s="49" t="s">
        <v>116</v>
      </c>
      <c r="B82" s="50">
        <v>2</v>
      </c>
      <c r="C82" s="37">
        <f t="shared" si="6"/>
        <v>4.1753653444676405E-3</v>
      </c>
      <c r="D82" s="38">
        <v>55</v>
      </c>
    </row>
    <row r="83" spans="1:4" ht="15.75" thickBot="1" x14ac:dyDescent="0.3">
      <c r="A83" s="49" t="s">
        <v>103</v>
      </c>
      <c r="B83" s="50">
        <v>2</v>
      </c>
      <c r="C83" s="37">
        <f t="shared" si="6"/>
        <v>4.1753653444676405E-3</v>
      </c>
      <c r="D83" s="38">
        <v>56</v>
      </c>
    </row>
    <row r="84" spans="1:4" ht="15.75" thickBot="1" x14ac:dyDescent="0.3">
      <c r="A84" s="49" t="s">
        <v>117</v>
      </c>
      <c r="B84" s="50">
        <v>2</v>
      </c>
      <c r="C84" s="37">
        <f t="shared" si="6"/>
        <v>4.1753653444676405E-3</v>
      </c>
      <c r="D84" s="38">
        <v>57</v>
      </c>
    </row>
    <row r="85" spans="1:4" ht="15.75" thickBot="1" x14ac:dyDescent="0.3">
      <c r="A85" s="49" t="s">
        <v>104</v>
      </c>
      <c r="B85" s="50">
        <v>2</v>
      </c>
      <c r="C85" s="37">
        <f t="shared" si="6"/>
        <v>4.1753653444676405E-3</v>
      </c>
      <c r="D85" s="38">
        <v>58</v>
      </c>
    </row>
    <row r="86" spans="1:4" ht="15.75" thickBot="1" x14ac:dyDescent="0.3">
      <c r="A86" s="49" t="s">
        <v>105</v>
      </c>
      <c r="B86" s="50">
        <v>2</v>
      </c>
      <c r="C86" s="37">
        <f t="shared" si="6"/>
        <v>4.1753653444676405E-3</v>
      </c>
      <c r="D86" s="38">
        <v>59</v>
      </c>
    </row>
    <row r="87" spans="1:4" ht="15.75" thickBot="1" x14ac:dyDescent="0.3">
      <c r="A87" s="49" t="s">
        <v>118</v>
      </c>
      <c r="B87" s="50">
        <v>2</v>
      </c>
      <c r="C87" s="37">
        <f t="shared" si="6"/>
        <v>4.1753653444676405E-3</v>
      </c>
      <c r="D87" s="38">
        <v>60</v>
      </c>
    </row>
    <row r="88" spans="1:4" ht="15.75" thickBot="1" x14ac:dyDescent="0.3">
      <c r="A88" s="49" t="s">
        <v>83</v>
      </c>
      <c r="B88" s="50">
        <v>2</v>
      </c>
      <c r="C88" s="37">
        <f t="shared" si="6"/>
        <v>4.1753653444676405E-3</v>
      </c>
      <c r="D88" s="38">
        <v>61</v>
      </c>
    </row>
    <row r="89" spans="1:4" ht="15.75" thickBot="1" x14ac:dyDescent="0.3">
      <c r="A89" s="49" t="s">
        <v>81</v>
      </c>
      <c r="B89" s="50">
        <v>2</v>
      </c>
      <c r="C89" s="37">
        <f t="shared" si="6"/>
        <v>4.1753653444676405E-3</v>
      </c>
      <c r="D89" s="38">
        <v>62</v>
      </c>
    </row>
    <row r="90" spans="1:4" ht="15.75" thickBot="1" x14ac:dyDescent="0.3">
      <c r="A90" s="49" t="s">
        <v>106</v>
      </c>
      <c r="B90" s="50">
        <v>2</v>
      </c>
      <c r="C90" s="37">
        <f t="shared" si="6"/>
        <v>4.1753653444676405E-3</v>
      </c>
      <c r="D90" s="38">
        <v>63</v>
      </c>
    </row>
    <row r="91" spans="1:4" ht="15.75" thickBot="1" x14ac:dyDescent="0.3">
      <c r="A91" s="49" t="s">
        <v>56</v>
      </c>
      <c r="B91" s="50">
        <v>2</v>
      </c>
      <c r="C91" s="37">
        <f t="shared" si="6"/>
        <v>4.1753653444676405E-3</v>
      </c>
      <c r="D91" s="38">
        <v>64</v>
      </c>
    </row>
    <row r="92" spans="1:4" ht="15.75" thickBot="1" x14ac:dyDescent="0.3">
      <c r="A92" s="49" t="s">
        <v>119</v>
      </c>
      <c r="B92" s="50">
        <v>1</v>
      </c>
      <c r="C92" s="37">
        <f>B92/$B$107</f>
        <v>2.0876826722338203E-3</v>
      </c>
      <c r="D92" s="38">
        <v>65</v>
      </c>
    </row>
    <row r="93" spans="1:4" ht="15.75" thickBot="1" x14ac:dyDescent="0.3">
      <c r="A93" s="49" t="s">
        <v>107</v>
      </c>
      <c r="B93" s="50">
        <v>1</v>
      </c>
      <c r="C93" s="37">
        <f>B93/$B$107</f>
        <v>2.0876826722338203E-3</v>
      </c>
      <c r="D93" s="38">
        <v>66</v>
      </c>
    </row>
    <row r="94" spans="1:4" ht="15.75" thickBot="1" x14ac:dyDescent="0.3">
      <c r="A94" s="49" t="s">
        <v>61</v>
      </c>
      <c r="B94" s="50">
        <v>1</v>
      </c>
      <c r="C94" s="37">
        <f>B94/$B$107</f>
        <v>2.0876826722338203E-3</v>
      </c>
      <c r="D94" s="38">
        <v>67</v>
      </c>
    </row>
    <row r="95" spans="1:4" ht="15.75" thickBot="1" x14ac:dyDescent="0.3">
      <c r="A95" s="49" t="s">
        <v>108</v>
      </c>
      <c r="B95" s="50">
        <v>1</v>
      </c>
      <c r="C95" s="37">
        <f>B95/$B$107</f>
        <v>2.0876826722338203E-3</v>
      </c>
      <c r="D95" s="38">
        <v>68</v>
      </c>
    </row>
    <row r="96" spans="1:4" ht="15.75" thickBot="1" x14ac:dyDescent="0.3">
      <c r="A96" s="49" t="s">
        <v>60</v>
      </c>
      <c r="B96" s="50">
        <v>1</v>
      </c>
      <c r="C96" s="37">
        <f>B96/$B$107</f>
        <v>2.0876826722338203E-3</v>
      </c>
      <c r="D96" s="38">
        <v>69</v>
      </c>
    </row>
    <row r="97" spans="1:4" ht="15.75" thickBot="1" x14ac:dyDescent="0.3">
      <c r="A97" s="49" t="s">
        <v>109</v>
      </c>
      <c r="B97" s="50">
        <v>1</v>
      </c>
      <c r="C97" s="37">
        <f>B97/$B$107</f>
        <v>2.0876826722338203E-3</v>
      </c>
      <c r="D97" s="38">
        <v>70</v>
      </c>
    </row>
    <row r="98" spans="1:4" ht="15.75" thickBot="1" x14ac:dyDescent="0.3">
      <c r="A98" s="49" t="s">
        <v>58</v>
      </c>
      <c r="B98" s="50">
        <v>1</v>
      </c>
      <c r="C98" s="37">
        <f>B98/$B$107</f>
        <v>2.0876826722338203E-3</v>
      </c>
      <c r="D98" s="38">
        <v>71</v>
      </c>
    </row>
    <row r="99" spans="1:4" ht="15.75" thickBot="1" x14ac:dyDescent="0.3">
      <c r="A99" s="49" t="s">
        <v>110</v>
      </c>
      <c r="B99" s="50">
        <v>1</v>
      </c>
      <c r="C99" s="37">
        <f>B99/$B$107</f>
        <v>2.0876826722338203E-3</v>
      </c>
      <c r="D99" s="38">
        <v>72</v>
      </c>
    </row>
    <row r="100" spans="1:4" ht="15.75" thickBot="1" x14ac:dyDescent="0.3">
      <c r="A100" s="49" t="s">
        <v>120</v>
      </c>
      <c r="B100" s="50">
        <v>1</v>
      </c>
      <c r="C100" s="37">
        <f>B100/$B$107</f>
        <v>2.0876826722338203E-3</v>
      </c>
      <c r="D100" s="38">
        <v>73</v>
      </c>
    </row>
    <row r="101" spans="1:4" ht="15.75" thickBot="1" x14ac:dyDescent="0.3">
      <c r="A101" s="49" t="s">
        <v>40</v>
      </c>
      <c r="B101" s="50">
        <v>1</v>
      </c>
      <c r="C101" s="37">
        <f>B101/$B$107</f>
        <v>2.0876826722338203E-3</v>
      </c>
      <c r="D101" s="38">
        <v>74</v>
      </c>
    </row>
    <row r="102" spans="1:4" ht="15.75" thickBot="1" x14ac:dyDescent="0.3">
      <c r="A102" s="49" t="s">
        <v>96</v>
      </c>
      <c r="B102" s="50">
        <v>1</v>
      </c>
      <c r="C102" s="37">
        <f>B102/$B$107</f>
        <v>2.0876826722338203E-3</v>
      </c>
      <c r="D102" s="38">
        <v>75</v>
      </c>
    </row>
    <row r="103" spans="1:4" ht="15.75" thickBot="1" x14ac:dyDescent="0.3">
      <c r="A103" s="49" t="s">
        <v>111</v>
      </c>
      <c r="B103" s="50">
        <v>1</v>
      </c>
      <c r="C103" s="37">
        <f>B103/$B$107</f>
        <v>2.0876826722338203E-3</v>
      </c>
      <c r="D103" s="38">
        <v>76</v>
      </c>
    </row>
    <row r="104" spans="1:4" ht="15.75" thickBot="1" x14ac:dyDescent="0.3">
      <c r="A104" s="49" t="s">
        <v>72</v>
      </c>
      <c r="B104" s="50">
        <v>1</v>
      </c>
      <c r="C104" s="37">
        <f t="shared" ref="C104:C105" si="7">B104/$B$107</f>
        <v>2.0876826722338203E-3</v>
      </c>
      <c r="D104" s="38">
        <v>77</v>
      </c>
    </row>
    <row r="105" spans="1:4" ht="15.75" thickBot="1" x14ac:dyDescent="0.3">
      <c r="A105" s="49" t="s">
        <v>94</v>
      </c>
      <c r="B105" s="50">
        <v>1</v>
      </c>
      <c r="C105" s="37">
        <f t="shared" si="7"/>
        <v>2.0876826722338203E-3</v>
      </c>
      <c r="D105" s="38">
        <v>78</v>
      </c>
    </row>
    <row r="106" spans="1:4" ht="15.75" thickBot="1" x14ac:dyDescent="0.3">
      <c r="A106" s="35" t="s">
        <v>49</v>
      </c>
      <c r="B106" s="36">
        <v>32</v>
      </c>
      <c r="C106" s="37">
        <f>B106/$B$107</f>
        <v>6.6805845511482248E-2</v>
      </c>
      <c r="D106" s="38"/>
    </row>
    <row r="107" spans="1:4" ht="15.75" thickBot="1" x14ac:dyDescent="0.3">
      <c r="A107" s="44"/>
      <c r="B107" s="45">
        <f>SUM(B28:B106)</f>
        <v>479</v>
      </c>
      <c r="C107" s="61"/>
      <c r="D107" s="61"/>
    </row>
  </sheetData>
  <sortState ref="A28:D94">
    <sortCondition descending="1" ref="B28:B94"/>
    <sortCondition ref="A28:A94"/>
  </sortState>
  <mergeCells count="5">
    <mergeCell ref="G17:I17"/>
    <mergeCell ref="G18:I18"/>
    <mergeCell ref="G20:I20"/>
    <mergeCell ref="G21:I21"/>
    <mergeCell ref="F41:H41"/>
  </mergeCells>
  <pageMargins left="0.7" right="0.7" top="0.75" bottom="0.75" header="0.3" footer="0.3"/>
  <pageSetup paperSize="9"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20201008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2020-10-09T15:52:18Z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20200822 CASOS CONFIRMADOS POR ZONA BASICA DE SALUD.xlsx</vt:lpwstr>
  </property>
</Properties>
</file>