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0" windowWidth="19920" windowHeight="7740"/>
  </bookViews>
  <sheets>
    <sheet name="20200813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5" i="1"/>
  <c r="C15" l="1"/>
  <c r="C73" l="1"/>
  <c r="C69"/>
  <c r="C65"/>
  <c r="C61"/>
  <c r="C57"/>
  <c r="C53"/>
  <c r="C49"/>
  <c r="C45"/>
  <c r="C41"/>
  <c r="C37"/>
  <c r="C33"/>
  <c r="C29"/>
  <c r="C25"/>
  <c r="C21"/>
  <c r="C17"/>
  <c r="C70"/>
  <c r="C62"/>
  <c r="C54"/>
  <c r="C46"/>
  <c r="C38"/>
  <c r="C30"/>
  <c r="C26"/>
  <c r="C18"/>
  <c r="C14"/>
  <c r="C72"/>
  <c r="C68"/>
  <c r="C64"/>
  <c r="C60"/>
  <c r="C56"/>
  <c r="C52"/>
  <c r="C48"/>
  <c r="C44"/>
  <c r="C40"/>
  <c r="C36"/>
  <c r="C32"/>
  <c r="C28"/>
  <c r="C24"/>
  <c r="C20"/>
  <c r="C16"/>
  <c r="C74"/>
  <c r="C66"/>
  <c r="C58"/>
  <c r="C50"/>
  <c r="C42"/>
  <c r="C34"/>
  <c r="C22"/>
  <c r="C75"/>
  <c r="C71"/>
  <c r="C67"/>
  <c r="C63"/>
  <c r="C59"/>
  <c r="C55"/>
  <c r="C51"/>
  <c r="C47"/>
  <c r="C43"/>
  <c r="C39"/>
  <c r="C35"/>
  <c r="C31"/>
  <c r="C27"/>
  <c r="C23"/>
  <c r="C19"/>
  <c r="E4"/>
  <c r="C8"/>
  <c r="C9" s="1"/>
  <c r="B5" l="1"/>
  <c r="C5"/>
  <c r="A5"/>
  <c r="D5"/>
</calcChain>
</file>

<file path=xl/sharedStrings.xml><?xml version="1.0" encoding="utf-8"?>
<sst xmlns="http://schemas.openxmlformats.org/spreadsheetml/2006/main" count="78" uniqueCount="77">
  <si>
    <t>Total general</t>
  </si>
  <si>
    <t>HUESCA</t>
  </si>
  <si>
    <t>TERUEL</t>
  </si>
  <si>
    <t>ZARAGOZA</t>
  </si>
  <si>
    <t>Zona Básica</t>
  </si>
  <si>
    <t>Casos</t>
  </si>
  <si>
    <t>FRAGA</t>
  </si>
  <si>
    <t>UNIVERSITAS</t>
  </si>
  <si>
    <t>DELICIAS SUR</t>
  </si>
  <si>
    <t>LAS FUENTES NORTE</t>
  </si>
  <si>
    <t>DELICIAS NORTE</t>
  </si>
  <si>
    <t>SAGASTA-RUISEÑORES</t>
  </si>
  <si>
    <t>CASETAS</t>
  </si>
  <si>
    <t>VALDESPARTERA-MONTECANAL</t>
  </si>
  <si>
    <t>HERNAN CORTES</t>
  </si>
  <si>
    <t>VALDEFIERRO</t>
  </si>
  <si>
    <t>MARIA DE HUERVA</t>
  </si>
  <si>
    <t>SINTOMÁTICOS</t>
  </si>
  <si>
    <t>ASINTOMÁTICOS</t>
  </si>
  <si>
    <t>LETALIDAD</t>
  </si>
  <si>
    <t>MORTALIDAD/10,000</t>
  </si>
  <si>
    <t>Porcentaje</t>
  </si>
  <si>
    <t>SANTA ISABEL</t>
  </si>
  <si>
    <t>ACTUR NORTE</t>
  </si>
  <si>
    <t>ZBS con casos</t>
  </si>
  <si>
    <t>NO IDENTIFICADO</t>
  </si>
  <si>
    <t>ACTUR OESTE</t>
  </si>
  <si>
    <t>TORRE RAMONA</t>
  </si>
  <si>
    <t>REBOLERIA</t>
  </si>
  <si>
    <t>ZONA BÁSICA DE SALUD NO IDENTIFICADA</t>
  </si>
  <si>
    <t>MIRALBUENO-GARRAPINILLOS</t>
  </si>
  <si>
    <t>TAUSTE</t>
  </si>
  <si>
    <t>GALLUR</t>
  </si>
  <si>
    <t>UTRILLAS</t>
  </si>
  <si>
    <t>OLIVER</t>
  </si>
  <si>
    <t>CALATAYUD URBANA</t>
  </si>
  <si>
    <t>TERUEL CENTRO</t>
  </si>
  <si>
    <t>BARBASTRO</t>
  </si>
  <si>
    <t>BORJA</t>
  </si>
  <si>
    <t>LA ALMUNIA DE DOÑA GODINA</t>
  </si>
  <si>
    <t xml:space="preserve">Distribución por síntomas: </t>
  </si>
  <si>
    <t>CARIÑENA</t>
  </si>
  <si>
    <t>BOMBARDA</t>
  </si>
  <si>
    <t>SAN JOSE NORTE</t>
  </si>
  <si>
    <t>UTEBO</t>
  </si>
  <si>
    <t>ZALFONADA</t>
  </si>
  <si>
    <t>TORRERO LA PAZ</t>
  </si>
  <si>
    <t>VENECIA</t>
  </si>
  <si>
    <t>ÉPILA</t>
  </si>
  <si>
    <t>INDEPENDENCIA</t>
  </si>
  <si>
    <t>ALMOZARA</t>
  </si>
  <si>
    <t>CASABLANCA</t>
  </si>
  <si>
    <t>ALCAÑIZ</t>
  </si>
  <si>
    <t>SÁDABA</t>
  </si>
  <si>
    <t>SAN JOSÉ CENTRO</t>
  </si>
  <si>
    <t>SAN PABLO</t>
  </si>
  <si>
    <t>FERNANDO EL CATÓLICO</t>
  </si>
  <si>
    <t>VILLARROYA DE LA SIERRA</t>
  </si>
  <si>
    <t>ALAGON</t>
  </si>
  <si>
    <t>ZUERA</t>
  </si>
  <si>
    <t>SAN JOSÉ SUR</t>
  </si>
  <si>
    <t>TARAZONA</t>
  </si>
  <si>
    <t>HUESCA CAPITAL Nº1 (PERPETUO SOCORRO)</t>
  </si>
  <si>
    <t>HUESCA CAPITAL Nº3 (PIRINEOS)</t>
  </si>
  <si>
    <t>AVENIDA CATALUÑA</t>
  </si>
  <si>
    <t>HUESCA CAPITAL Nº2 (SANTO GRIAL)</t>
  </si>
  <si>
    <t>ILLUECA</t>
  </si>
  <si>
    <t>MADRE VEDRUNA-MIRAFLORES</t>
  </si>
  <si>
    <t>ROMAREDA-SEMINARIO</t>
  </si>
  <si>
    <t>HIJAR</t>
  </si>
  <si>
    <t>EJEA DE LOS CABALLEROS</t>
  </si>
  <si>
    <t>FUENTE DE EBRO</t>
  </si>
  <si>
    <t>GRAÑEN</t>
  </si>
  <si>
    <t>HERRERA DE LOS NAVARROS</t>
  </si>
  <si>
    <t>MUNIESA</t>
  </si>
  <si>
    <r>
      <t>Distribución por Zona Básica de Salud (ZBS): 2</t>
    </r>
    <r>
      <rPr>
        <b/>
        <sz val="11"/>
        <color rgb="FFFF0000"/>
        <rFont val="Calibri"/>
        <family val="2"/>
        <scheme val="minor"/>
      </rPr>
      <t>5 casos confirmados en los que no se ha podido identificar la zona básica de salud.</t>
    </r>
  </si>
  <si>
    <r>
      <t xml:space="preserve">Distribución por provincias: </t>
    </r>
    <r>
      <rPr>
        <b/>
        <sz val="11"/>
        <color rgb="FFFF0000"/>
        <rFont val="Calibri"/>
        <family val="2"/>
        <scheme val="minor"/>
      </rPr>
      <t>21 casos confirmados en los que no ha sido posible identificar la provincia</t>
    </r>
  </si>
</sst>
</file>

<file path=xl/styles.xml><?xml version="1.0" encoding="utf-8"?>
<styleSheet xmlns="http://schemas.openxmlformats.org/spreadsheetml/2006/main">
  <numFmts count="1">
    <numFmt numFmtId="164" formatCode="0.0%"/>
  </numFmts>
  <fonts count="10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1"/>
      <color rgb="FF7030A0"/>
      <name val="Calibri"/>
      <family val="2"/>
      <scheme val="minor"/>
    </font>
    <font>
      <sz val="11"/>
      <color theme="1"/>
      <name val="Calibri"/>
      <family val="2"/>
    </font>
    <font>
      <sz val="11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39997558519241921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35">
    <xf numFmtId="0" fontId="0" fillId="0" borderId="0" xfId="0"/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0" fillId="0" borderId="5" xfId="0" applyBorder="1"/>
    <xf numFmtId="0" fontId="1" fillId="2" borderId="1" xfId="0" applyFont="1" applyFill="1" applyBorder="1" applyAlignment="1">
      <alignment horizontal="center" vertical="center"/>
    </xf>
    <xf numFmtId="0" fontId="0" fillId="0" borderId="0" xfId="0" applyFill="1"/>
    <xf numFmtId="0" fontId="4" fillId="0" borderId="0" xfId="0" applyFont="1"/>
    <xf numFmtId="0" fontId="0" fillId="0" borderId="0" xfId="0" applyBorder="1" applyAlignment="1">
      <alignment horizontal="right" vertical="center"/>
    </xf>
    <xf numFmtId="0" fontId="4" fillId="2" borderId="0" xfId="0" applyFont="1" applyFill="1" applyBorder="1" applyAlignment="1">
      <alignment horizontal="left" vertical="center"/>
    </xf>
    <xf numFmtId="0" fontId="1" fillId="5" borderId="1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left" vertical="center"/>
    </xf>
    <xf numFmtId="0" fontId="1" fillId="4" borderId="2" xfId="0" applyFont="1" applyFill="1" applyBorder="1" applyAlignment="1">
      <alignment horizontal="left" vertical="center"/>
    </xf>
    <xf numFmtId="0" fontId="1" fillId="5" borderId="7" xfId="0" applyFont="1" applyFill="1" applyBorder="1" applyAlignment="1">
      <alignment horizontal="center" vertical="center"/>
    </xf>
    <xf numFmtId="10" fontId="0" fillId="0" borderId="6" xfId="1" applyNumberFormat="1" applyFont="1" applyBorder="1"/>
    <xf numFmtId="0" fontId="3" fillId="0" borderId="0" xfId="0" applyFont="1"/>
    <xf numFmtId="164" fontId="7" fillId="2" borderId="3" xfId="1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10" fontId="8" fillId="0" borderId="0" xfId="0" applyNumberFormat="1" applyFont="1" applyBorder="1" applyAlignment="1">
      <alignment horizontal="right" vertical="center" wrapText="1"/>
    </xf>
    <xf numFmtId="0" fontId="5" fillId="0" borderId="5" xfId="0" applyFont="1" applyBorder="1"/>
    <xf numFmtId="0" fontId="9" fillId="0" borderId="3" xfId="0" applyFont="1" applyBorder="1" applyAlignment="1">
      <alignment vertical="center"/>
    </xf>
    <xf numFmtId="0" fontId="9" fillId="0" borderId="4" xfId="0" applyFont="1" applyBorder="1" applyAlignment="1">
      <alignment horizontal="right" vertical="center"/>
    </xf>
    <xf numFmtId="10" fontId="0" fillId="0" borderId="0" xfId="0" applyNumberFormat="1"/>
    <xf numFmtId="0" fontId="1" fillId="5" borderId="8" xfId="0" applyFont="1" applyFill="1" applyBorder="1" applyAlignment="1">
      <alignment horizontal="center" vertical="center"/>
    </xf>
    <xf numFmtId="0" fontId="0" fillId="0" borderId="9" xfId="0" applyBorder="1" applyAlignment="1"/>
    <xf numFmtId="0" fontId="0" fillId="0" borderId="2" xfId="0" applyBorder="1" applyAlignment="1"/>
    <xf numFmtId="10" fontId="1" fillId="2" borderId="8" xfId="0" applyNumberFormat="1" applyFont="1" applyFill="1" applyBorder="1" applyAlignment="1">
      <alignment horizontal="center" vertical="center"/>
    </xf>
    <xf numFmtId="2" fontId="1" fillId="2" borderId="8" xfId="0" applyNumberFormat="1" applyFont="1" applyFill="1" applyBorder="1" applyAlignment="1">
      <alignment horizontal="center" vertical="center"/>
    </xf>
    <xf numFmtId="2" fontId="0" fillId="0" borderId="9" xfId="0" applyNumberFormat="1" applyBorder="1" applyAlignment="1"/>
    <xf numFmtId="2" fontId="0" fillId="0" borderId="2" xfId="0" applyNumberFormat="1" applyBorder="1" applyAlignment="1"/>
    <xf numFmtId="10" fontId="3" fillId="0" borderId="1" xfId="1" applyNumberFormat="1" applyFont="1" applyBorder="1"/>
    <xf numFmtId="10" fontId="3" fillId="4" borderId="1" xfId="1" applyNumberFormat="1" applyFont="1" applyFill="1" applyBorder="1"/>
  </cellXfs>
  <cellStyles count="2">
    <cellStyle name="Normal" xfId="0" builtinId="0"/>
    <cellStyle name="Porcentual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2"/>
  <sheetViews>
    <sheetView tabSelected="1" workbookViewId="0">
      <selection activeCell="I6" sqref="I6"/>
    </sheetView>
  </sheetViews>
  <sheetFormatPr baseColWidth="10" defaultColWidth="9.140625" defaultRowHeight="15"/>
  <cols>
    <col min="1" max="1" width="39.7109375" customWidth="1"/>
    <col min="2" max="2" width="19.7109375" customWidth="1"/>
    <col min="3" max="3" width="21.42578125" customWidth="1"/>
    <col min="4" max="4" width="26" customWidth="1"/>
    <col min="5" max="5" width="23.28515625" customWidth="1"/>
  </cols>
  <sheetData>
    <row r="1" spans="1:8" ht="15" customHeight="1">
      <c r="A1" s="5"/>
      <c r="B1" s="5"/>
      <c r="C1" s="5"/>
      <c r="D1" s="5"/>
    </row>
    <row r="2" spans="1:8" ht="15" customHeight="1" thickBot="1">
      <c r="A2" s="8" t="s">
        <v>76</v>
      </c>
    </row>
    <row r="3" spans="1:8" ht="15" customHeight="1" thickBot="1">
      <c r="A3" s="11" t="s">
        <v>1</v>
      </c>
      <c r="B3" s="10" t="s">
        <v>2</v>
      </c>
      <c r="C3" s="10" t="s">
        <v>3</v>
      </c>
      <c r="D3" s="10" t="s">
        <v>25</v>
      </c>
      <c r="E3" s="10" t="s">
        <v>0</v>
      </c>
    </row>
    <row r="4" spans="1:8" ht="15" customHeight="1" thickBot="1">
      <c r="A4" s="1">
        <v>16</v>
      </c>
      <c r="B4" s="2">
        <v>19</v>
      </c>
      <c r="C4" s="2">
        <v>470</v>
      </c>
      <c r="D4" s="2">
        <v>21</v>
      </c>
      <c r="E4" s="2">
        <f>SUM(A4:D4)</f>
        <v>526</v>
      </c>
    </row>
    <row r="5" spans="1:8" ht="15" customHeight="1" thickBot="1">
      <c r="A5" s="17">
        <f>A4/$E$4</f>
        <v>3.0418250950570342E-2</v>
      </c>
      <c r="B5" s="17">
        <f t="shared" ref="B5:D5" si="0">B4/$E$4</f>
        <v>3.6121673003802278E-2</v>
      </c>
      <c r="C5" s="17">
        <f t="shared" si="0"/>
        <v>0.89353612167300378</v>
      </c>
      <c r="D5" s="17">
        <f t="shared" si="0"/>
        <v>3.9923954372623575E-2</v>
      </c>
      <c r="E5" s="2"/>
    </row>
    <row r="6" spans="1:8" ht="15" customHeight="1"/>
    <row r="7" spans="1:8" ht="15" customHeight="1" thickBot="1">
      <c r="A7" s="6" t="s">
        <v>40</v>
      </c>
    </row>
    <row r="8" spans="1:8" ht="15" customHeight="1" thickBot="1">
      <c r="A8" s="12" t="s">
        <v>17</v>
      </c>
      <c r="B8" s="4">
        <v>158</v>
      </c>
      <c r="C8" s="33">
        <f>B8/(B8+B9)</f>
        <v>0.30038022813688214</v>
      </c>
      <c r="D8" s="25"/>
    </row>
    <row r="9" spans="1:8" ht="15" customHeight="1" thickBot="1">
      <c r="A9" s="13" t="s">
        <v>18</v>
      </c>
      <c r="B9" s="2">
        <v>368</v>
      </c>
      <c r="C9" s="34">
        <f>1-C8</f>
        <v>0.69961977186311786</v>
      </c>
      <c r="D9" s="25"/>
    </row>
    <row r="10" spans="1:8" ht="15" customHeight="1"/>
    <row r="11" spans="1:8" ht="15" customHeight="1"/>
    <row r="12" spans="1:8" ht="15" customHeight="1" thickBot="1">
      <c r="A12" s="6" t="s">
        <v>75</v>
      </c>
    </row>
    <row r="13" spans="1:8" ht="15" customHeight="1" thickBot="1">
      <c r="A13" s="9" t="s">
        <v>4</v>
      </c>
      <c r="B13" s="11" t="s">
        <v>5</v>
      </c>
      <c r="C13" s="11" t="s">
        <v>21</v>
      </c>
      <c r="D13" s="14" t="s">
        <v>24</v>
      </c>
    </row>
    <row r="14" spans="1:8" ht="15" customHeight="1" thickBot="1">
      <c r="A14" s="23" t="s">
        <v>10</v>
      </c>
      <c r="B14" s="24">
        <v>46</v>
      </c>
      <c r="C14" s="15">
        <f>B14/$B$76</f>
        <v>8.7452471482889732E-2</v>
      </c>
      <c r="D14" s="3">
        <v>1</v>
      </c>
      <c r="E14" s="25"/>
    </row>
    <row r="15" spans="1:8" ht="15" customHeight="1" thickBot="1">
      <c r="A15" s="23" t="s">
        <v>7</v>
      </c>
      <c r="B15" s="24">
        <v>44</v>
      </c>
      <c r="C15" s="15">
        <f>B15/$B$76</f>
        <v>8.3650190114068435E-2</v>
      </c>
      <c r="D15" s="3">
        <v>2</v>
      </c>
    </row>
    <row r="16" spans="1:8" ht="15.75" thickBot="1">
      <c r="A16" s="23" t="s">
        <v>8</v>
      </c>
      <c r="B16" s="24">
        <v>27</v>
      </c>
      <c r="C16" s="15">
        <f>B16/$B$76</f>
        <v>5.1330798479087454E-2</v>
      </c>
      <c r="D16" s="3">
        <v>3</v>
      </c>
      <c r="F16" s="26" t="s">
        <v>19</v>
      </c>
      <c r="G16" s="27"/>
      <c r="H16" s="28"/>
    </row>
    <row r="17" spans="1:8" ht="15.75" thickBot="1">
      <c r="A17" s="23" t="s">
        <v>34</v>
      </c>
      <c r="B17" s="24">
        <v>26</v>
      </c>
      <c r="C17" s="15">
        <f>B17/$B$76</f>
        <v>4.9429657794676805E-2</v>
      </c>
      <c r="D17" s="3">
        <v>4</v>
      </c>
      <c r="F17" s="29">
        <v>5.1999999999999998E-2</v>
      </c>
      <c r="G17" s="27"/>
      <c r="H17" s="28"/>
    </row>
    <row r="18" spans="1:8" ht="15.75" thickBot="1">
      <c r="A18" s="23" t="s">
        <v>42</v>
      </c>
      <c r="B18" s="24">
        <v>20</v>
      </c>
      <c r="C18" s="15">
        <f>B18/$B$76</f>
        <v>3.8022813688212927E-2</v>
      </c>
      <c r="D18" s="3">
        <v>5</v>
      </c>
    </row>
    <row r="19" spans="1:8" ht="15.75" thickBot="1">
      <c r="A19" s="23" t="s">
        <v>55</v>
      </c>
      <c r="B19" s="24">
        <v>20</v>
      </c>
      <c r="C19" s="15">
        <f>B19/$B$76</f>
        <v>3.8022813688212927E-2</v>
      </c>
      <c r="D19" s="3">
        <v>6</v>
      </c>
      <c r="F19" s="26" t="s">
        <v>20</v>
      </c>
      <c r="G19" s="27"/>
      <c r="H19" s="28"/>
    </row>
    <row r="20" spans="1:8" ht="15.75" thickBot="1">
      <c r="A20" s="23" t="s">
        <v>15</v>
      </c>
      <c r="B20" s="24">
        <v>20</v>
      </c>
      <c r="C20" s="15">
        <f>B20/$B$76</f>
        <v>3.8022813688212927E-2</v>
      </c>
      <c r="D20" s="3">
        <v>7</v>
      </c>
      <c r="F20" s="30">
        <v>8</v>
      </c>
      <c r="G20" s="31"/>
      <c r="H20" s="32"/>
    </row>
    <row r="21" spans="1:8" ht="15.75" thickBot="1">
      <c r="A21" s="23" t="s">
        <v>9</v>
      </c>
      <c r="B21" s="24">
        <v>16</v>
      </c>
      <c r="C21" s="15">
        <f>B21/$B$76</f>
        <v>3.0418250950570342E-2</v>
      </c>
      <c r="D21" s="3">
        <v>8</v>
      </c>
    </row>
    <row r="22" spans="1:8" ht="15.75" thickBot="1">
      <c r="A22" s="23" t="s">
        <v>28</v>
      </c>
      <c r="B22" s="24">
        <v>16</v>
      </c>
      <c r="C22" s="15">
        <f>B22/$B$76</f>
        <v>3.0418250950570342E-2</v>
      </c>
      <c r="D22" s="3">
        <v>9</v>
      </c>
    </row>
    <row r="23" spans="1:8" ht="15.75" thickBot="1">
      <c r="A23" s="23" t="s">
        <v>50</v>
      </c>
      <c r="B23" s="24">
        <v>14</v>
      </c>
      <c r="C23" s="15">
        <f>B23/$B$76</f>
        <v>2.6615969581749048E-2</v>
      </c>
      <c r="D23" s="3">
        <v>10</v>
      </c>
    </row>
    <row r="24" spans="1:8" ht="15.75" thickBot="1">
      <c r="A24" s="23" t="s">
        <v>44</v>
      </c>
      <c r="B24" s="24">
        <v>14</v>
      </c>
      <c r="C24" s="15">
        <f>B24/$B$76</f>
        <v>2.6615969581749048E-2</v>
      </c>
      <c r="D24" s="3">
        <v>11</v>
      </c>
    </row>
    <row r="25" spans="1:8" ht="15.75" thickBot="1">
      <c r="A25" s="23" t="s">
        <v>14</v>
      </c>
      <c r="B25" s="24">
        <v>13</v>
      </c>
      <c r="C25" s="15">
        <f>B25/$B$76</f>
        <v>2.4714828897338403E-2</v>
      </c>
      <c r="D25" s="3">
        <v>12</v>
      </c>
    </row>
    <row r="26" spans="1:8" ht="15.75" thickBot="1">
      <c r="A26" s="23" t="s">
        <v>47</v>
      </c>
      <c r="B26" s="24">
        <v>13</v>
      </c>
      <c r="C26" s="15">
        <f>B26/$B$76</f>
        <v>2.4714828897338403E-2</v>
      </c>
      <c r="D26" s="3">
        <v>13</v>
      </c>
    </row>
    <row r="27" spans="1:8" ht="15.75" thickBot="1">
      <c r="A27" s="23" t="s">
        <v>51</v>
      </c>
      <c r="B27" s="24">
        <v>12</v>
      </c>
      <c r="C27" s="15">
        <f>B27/$B$76</f>
        <v>2.2813688212927757E-2</v>
      </c>
      <c r="D27" s="3">
        <v>14</v>
      </c>
      <c r="H27" s="18"/>
    </row>
    <row r="28" spans="1:8" ht="15.75" thickBot="1">
      <c r="A28" s="23" t="s">
        <v>30</v>
      </c>
      <c r="B28" s="24">
        <v>12</v>
      </c>
      <c r="C28" s="15">
        <f>B28/$B$76</f>
        <v>2.2813688212927757E-2</v>
      </c>
      <c r="D28" s="3">
        <v>15</v>
      </c>
      <c r="H28" s="21"/>
    </row>
    <row r="29" spans="1:8" ht="15.75" thickBot="1">
      <c r="A29" s="23" t="s">
        <v>39</v>
      </c>
      <c r="B29" s="24">
        <v>10</v>
      </c>
      <c r="C29" s="15">
        <f>B29/$B$76</f>
        <v>1.9011406844106463E-2</v>
      </c>
      <c r="D29" s="3">
        <v>16</v>
      </c>
      <c r="H29" s="21"/>
    </row>
    <row r="30" spans="1:8" ht="15.75" thickBot="1">
      <c r="A30" s="23" t="s">
        <v>43</v>
      </c>
      <c r="B30" s="24">
        <v>10</v>
      </c>
      <c r="C30" s="15">
        <f>B30/$B$76</f>
        <v>1.9011406844106463E-2</v>
      </c>
      <c r="D30" s="3">
        <v>17</v>
      </c>
      <c r="H30" s="21"/>
    </row>
    <row r="31" spans="1:8" ht="15.75" thickBot="1">
      <c r="A31" s="23" t="s">
        <v>56</v>
      </c>
      <c r="B31" s="24">
        <v>9</v>
      </c>
      <c r="C31" s="15">
        <f>B31/$B$76</f>
        <v>1.7110266159695818E-2</v>
      </c>
      <c r="D31" s="3">
        <v>18</v>
      </c>
      <c r="H31" s="21"/>
    </row>
    <row r="32" spans="1:8" ht="15.75" thickBot="1">
      <c r="A32" s="23" t="s">
        <v>13</v>
      </c>
      <c r="B32" s="24">
        <v>9</v>
      </c>
      <c r="C32" s="15">
        <f>B32/$B$76</f>
        <v>1.7110266159695818E-2</v>
      </c>
      <c r="D32" s="3">
        <v>19</v>
      </c>
      <c r="H32" s="21"/>
    </row>
    <row r="33" spans="1:11" ht="15.75" thickBot="1">
      <c r="A33" s="23" t="s">
        <v>12</v>
      </c>
      <c r="B33" s="24">
        <v>8</v>
      </c>
      <c r="C33" s="15">
        <f>B33/$B$76</f>
        <v>1.5209125475285171E-2</v>
      </c>
      <c r="D33" s="3">
        <v>20</v>
      </c>
      <c r="H33" s="21"/>
    </row>
    <row r="34" spans="1:11" ht="15.75" thickBot="1">
      <c r="A34" s="23" t="s">
        <v>33</v>
      </c>
      <c r="B34" s="24">
        <v>8</v>
      </c>
      <c r="C34" s="15">
        <f>B34/$B$76</f>
        <v>1.5209125475285171E-2</v>
      </c>
      <c r="D34" s="3">
        <v>21</v>
      </c>
      <c r="H34" s="21"/>
    </row>
    <row r="35" spans="1:11" ht="15.75" thickBot="1">
      <c r="A35" s="23" t="s">
        <v>57</v>
      </c>
      <c r="B35" s="24">
        <v>8</v>
      </c>
      <c r="C35" s="15">
        <f>B35/$B$76</f>
        <v>1.5209125475285171E-2</v>
      </c>
      <c r="D35" s="3">
        <v>22</v>
      </c>
      <c r="H35" s="21"/>
    </row>
    <row r="36" spans="1:11" ht="15.75" thickBot="1">
      <c r="A36" s="23" t="s">
        <v>23</v>
      </c>
      <c r="B36" s="24">
        <v>7</v>
      </c>
      <c r="C36" s="15">
        <f>B36/$B$76</f>
        <v>1.3307984790874524E-2</v>
      </c>
      <c r="D36" s="3">
        <v>23</v>
      </c>
      <c r="F36" s="19"/>
      <c r="G36" s="20"/>
      <c r="H36" s="21"/>
    </row>
    <row r="37" spans="1:11" ht="15.75" thickBot="1">
      <c r="A37" s="23" t="s">
        <v>58</v>
      </c>
      <c r="B37" s="24">
        <v>7</v>
      </c>
      <c r="C37" s="15">
        <f>B37/$B$76</f>
        <v>1.3307984790874524E-2</v>
      </c>
      <c r="D37" s="3">
        <v>24</v>
      </c>
      <c r="E37" s="21"/>
      <c r="F37" s="21"/>
      <c r="G37" s="21"/>
      <c r="H37" s="21"/>
      <c r="I37" s="21"/>
      <c r="J37" s="21"/>
      <c r="K37" s="21"/>
    </row>
    <row r="38" spans="1:11" ht="15.75" thickBot="1">
      <c r="A38" s="23" t="s">
        <v>54</v>
      </c>
      <c r="B38" s="24">
        <v>7</v>
      </c>
      <c r="C38" s="15">
        <f>B38/$B$76</f>
        <v>1.3307984790874524E-2</v>
      </c>
      <c r="D38" s="3">
        <v>25</v>
      </c>
      <c r="E38" s="21"/>
      <c r="F38" s="21"/>
      <c r="G38" s="21"/>
      <c r="H38" s="21"/>
      <c r="I38" s="21"/>
      <c r="J38" s="21"/>
      <c r="K38" s="21"/>
    </row>
    <row r="39" spans="1:11" ht="15.75" thickBot="1">
      <c r="A39" s="23" t="s">
        <v>59</v>
      </c>
      <c r="B39" s="24">
        <v>7</v>
      </c>
      <c r="C39" s="15">
        <f>B39/$B$76</f>
        <v>1.3307984790874524E-2</v>
      </c>
      <c r="D39" s="3">
        <v>26</v>
      </c>
      <c r="E39" s="21"/>
      <c r="F39" s="21"/>
      <c r="G39" s="21"/>
      <c r="H39" s="21"/>
      <c r="I39" s="21"/>
      <c r="J39" s="21"/>
      <c r="K39" s="21"/>
    </row>
    <row r="40" spans="1:11" ht="15.75" thickBot="1">
      <c r="A40" s="23" t="s">
        <v>49</v>
      </c>
      <c r="B40" s="24">
        <v>6</v>
      </c>
      <c r="C40" s="15">
        <f>B40/$B$76</f>
        <v>1.1406844106463879E-2</v>
      </c>
      <c r="D40" s="3">
        <v>27</v>
      </c>
      <c r="E40" s="21"/>
      <c r="F40" s="21"/>
      <c r="G40" s="21"/>
      <c r="H40" s="21"/>
      <c r="I40" s="21"/>
      <c r="J40" s="21"/>
      <c r="K40" s="21"/>
    </row>
    <row r="41" spans="1:11" ht="15.75" thickBot="1">
      <c r="A41" s="23" t="s">
        <v>11</v>
      </c>
      <c r="B41" s="24">
        <v>6</v>
      </c>
      <c r="C41" s="15">
        <f>B41/$B$76</f>
        <v>1.1406844106463879E-2</v>
      </c>
      <c r="D41" s="3">
        <v>28</v>
      </c>
    </row>
    <row r="42" spans="1:11" ht="15.75" thickBot="1">
      <c r="A42" s="23" t="s">
        <v>38</v>
      </c>
      <c r="B42" s="24">
        <v>5</v>
      </c>
      <c r="C42" s="15">
        <f>B42/$B$76</f>
        <v>9.5057034220532317E-3</v>
      </c>
      <c r="D42" s="3">
        <v>29</v>
      </c>
    </row>
    <row r="43" spans="1:11" ht="15.75" thickBot="1">
      <c r="A43" s="23" t="s">
        <v>41</v>
      </c>
      <c r="B43" s="24">
        <v>5</v>
      </c>
      <c r="C43" s="15">
        <f>B43/$B$76</f>
        <v>9.5057034220532317E-3</v>
      </c>
      <c r="D43" s="3">
        <v>30</v>
      </c>
    </row>
    <row r="44" spans="1:11" ht="15.75" thickBot="1">
      <c r="A44" s="23" t="s">
        <v>60</v>
      </c>
      <c r="B44" s="24">
        <v>5</v>
      </c>
      <c r="C44" s="15">
        <f>B44/$B$76</f>
        <v>9.5057034220532317E-3</v>
      </c>
      <c r="D44" s="3">
        <v>31</v>
      </c>
    </row>
    <row r="45" spans="1:11" ht="15.75" thickBot="1">
      <c r="A45" s="23" t="s">
        <v>61</v>
      </c>
      <c r="B45" s="24">
        <v>5</v>
      </c>
      <c r="C45" s="15">
        <f>B45/$B$76</f>
        <v>9.5057034220532317E-3</v>
      </c>
      <c r="D45" s="3">
        <v>32</v>
      </c>
    </row>
    <row r="46" spans="1:11" ht="15.75" thickBot="1">
      <c r="A46" s="23" t="s">
        <v>31</v>
      </c>
      <c r="B46" s="24">
        <v>5</v>
      </c>
      <c r="C46" s="15">
        <f>B46/$B$76</f>
        <v>9.5057034220532317E-3</v>
      </c>
      <c r="D46" s="3">
        <v>33</v>
      </c>
    </row>
    <row r="47" spans="1:11" ht="15.75" thickBot="1">
      <c r="A47" s="23" t="s">
        <v>45</v>
      </c>
      <c r="B47" s="24">
        <v>5</v>
      </c>
      <c r="C47" s="15">
        <f>B47/$B$76</f>
        <v>9.5057034220532317E-3</v>
      </c>
      <c r="D47" s="3">
        <v>34</v>
      </c>
    </row>
    <row r="48" spans="1:11" ht="15.75" thickBot="1">
      <c r="A48" s="23" t="s">
        <v>62</v>
      </c>
      <c r="B48" s="24">
        <v>4</v>
      </c>
      <c r="C48" s="15">
        <f>B48/$B$76</f>
        <v>7.6045627376425855E-3</v>
      </c>
      <c r="D48" s="3">
        <v>35</v>
      </c>
    </row>
    <row r="49" spans="1:4" ht="15.75" thickBot="1">
      <c r="A49" s="23" t="s">
        <v>63</v>
      </c>
      <c r="B49" s="24">
        <v>4</v>
      </c>
      <c r="C49" s="15">
        <f>B49/$B$76</f>
        <v>7.6045627376425855E-3</v>
      </c>
      <c r="D49" s="3">
        <v>36</v>
      </c>
    </row>
    <row r="50" spans="1:4" ht="15.75" thickBot="1">
      <c r="A50" s="23" t="s">
        <v>16</v>
      </c>
      <c r="B50" s="24">
        <v>4</v>
      </c>
      <c r="C50" s="15">
        <f>B50/$B$76</f>
        <v>7.6045627376425855E-3</v>
      </c>
      <c r="D50" s="3">
        <v>37</v>
      </c>
    </row>
    <row r="51" spans="1:4" ht="15.75" thickBot="1">
      <c r="A51" s="23" t="s">
        <v>46</v>
      </c>
      <c r="B51" s="24">
        <v>4</v>
      </c>
      <c r="C51" s="15">
        <f>B51/$B$76</f>
        <v>7.6045627376425855E-3</v>
      </c>
      <c r="D51" s="3">
        <v>38</v>
      </c>
    </row>
    <row r="52" spans="1:4" ht="15.75" thickBot="1">
      <c r="A52" s="23" t="s">
        <v>64</v>
      </c>
      <c r="B52" s="24">
        <v>3</v>
      </c>
      <c r="C52" s="15">
        <f>B52/$B$76</f>
        <v>5.7034220532319393E-3</v>
      </c>
      <c r="D52" s="3">
        <v>39</v>
      </c>
    </row>
    <row r="53" spans="1:4" ht="15.75" thickBot="1">
      <c r="A53" s="23" t="s">
        <v>65</v>
      </c>
      <c r="B53" s="24">
        <v>3</v>
      </c>
      <c r="C53" s="15">
        <f>B53/$B$76</f>
        <v>5.7034220532319393E-3</v>
      </c>
      <c r="D53" s="3">
        <v>40</v>
      </c>
    </row>
    <row r="54" spans="1:4" ht="15.75" thickBot="1">
      <c r="A54" s="23" t="s">
        <v>66</v>
      </c>
      <c r="B54" s="24">
        <v>3</v>
      </c>
      <c r="C54" s="15">
        <f>B54/$B$76</f>
        <v>5.7034220532319393E-3</v>
      </c>
      <c r="D54" s="3">
        <v>41</v>
      </c>
    </row>
    <row r="55" spans="1:4" ht="15.75" thickBot="1">
      <c r="A55" s="23" t="s">
        <v>67</v>
      </c>
      <c r="B55" s="24">
        <v>3</v>
      </c>
      <c r="C55" s="15">
        <f>B55/$B$76</f>
        <v>5.7034220532319393E-3</v>
      </c>
      <c r="D55" s="3">
        <v>42</v>
      </c>
    </row>
    <row r="56" spans="1:4" ht="15.75" thickBot="1">
      <c r="A56" s="23" t="s">
        <v>68</v>
      </c>
      <c r="B56" s="24">
        <v>3</v>
      </c>
      <c r="C56" s="15">
        <f>B56/$B$76</f>
        <v>5.7034220532319393E-3</v>
      </c>
      <c r="D56" s="3">
        <v>43</v>
      </c>
    </row>
    <row r="57" spans="1:4" ht="15.75" thickBot="1">
      <c r="A57" s="23" t="s">
        <v>26</v>
      </c>
      <c r="B57" s="24">
        <v>2</v>
      </c>
      <c r="C57" s="15">
        <f>B57/$B$76</f>
        <v>3.8022813688212928E-3</v>
      </c>
      <c r="D57" s="3">
        <v>44</v>
      </c>
    </row>
    <row r="58" spans="1:4" ht="15.75" thickBot="1">
      <c r="A58" s="23" t="s">
        <v>35</v>
      </c>
      <c r="B58" s="24">
        <v>2</v>
      </c>
      <c r="C58" s="15">
        <f>B58/$B$76</f>
        <v>3.8022813688212928E-3</v>
      </c>
      <c r="D58" s="3">
        <v>45</v>
      </c>
    </row>
    <row r="59" spans="1:4" ht="15.75" thickBot="1">
      <c r="A59" s="23" t="s">
        <v>6</v>
      </c>
      <c r="B59" s="24">
        <v>2</v>
      </c>
      <c r="C59" s="15">
        <f>B59/$B$76</f>
        <v>3.8022813688212928E-3</v>
      </c>
      <c r="D59" s="3">
        <v>46</v>
      </c>
    </row>
    <row r="60" spans="1:4" ht="15.75" thickBot="1">
      <c r="A60" s="23" t="s">
        <v>69</v>
      </c>
      <c r="B60" s="24">
        <v>2</v>
      </c>
      <c r="C60" s="15">
        <f>B60/$B$76</f>
        <v>3.8022813688212928E-3</v>
      </c>
      <c r="D60" s="3">
        <v>47</v>
      </c>
    </row>
    <row r="61" spans="1:4" ht="15.75" thickBot="1">
      <c r="A61" s="23" t="s">
        <v>22</v>
      </c>
      <c r="B61" s="24">
        <v>2</v>
      </c>
      <c r="C61" s="15">
        <f>B61/$B$76</f>
        <v>3.8022813688212928E-3</v>
      </c>
      <c r="D61" s="3">
        <v>48</v>
      </c>
    </row>
    <row r="62" spans="1:4" ht="15.75" thickBot="1">
      <c r="A62" s="23" t="s">
        <v>36</v>
      </c>
      <c r="B62" s="24">
        <v>2</v>
      </c>
      <c r="C62" s="15">
        <f>B62/$B$76</f>
        <v>3.8022813688212928E-3</v>
      </c>
      <c r="D62" s="3">
        <v>49</v>
      </c>
    </row>
    <row r="63" spans="1:4" ht="15.75" thickBot="1">
      <c r="A63" s="23" t="s">
        <v>27</v>
      </c>
      <c r="B63" s="24">
        <v>2</v>
      </c>
      <c r="C63" s="15">
        <f>B63/$B$76</f>
        <v>3.8022813688212928E-3</v>
      </c>
      <c r="D63" s="3">
        <v>50</v>
      </c>
    </row>
    <row r="64" spans="1:4" ht="15.75" thickBot="1">
      <c r="A64" s="23" t="s">
        <v>52</v>
      </c>
      <c r="B64" s="24">
        <v>1</v>
      </c>
      <c r="C64" s="15">
        <f>B64/$B$76</f>
        <v>1.9011406844106464E-3</v>
      </c>
      <c r="D64" s="3">
        <v>51</v>
      </c>
    </row>
    <row r="65" spans="1:4" ht="15.75" thickBot="1">
      <c r="A65" s="23" t="s">
        <v>37</v>
      </c>
      <c r="B65" s="24">
        <v>1</v>
      </c>
      <c r="C65" s="15">
        <f>B65/$B$76</f>
        <v>1.9011406844106464E-3</v>
      </c>
      <c r="D65" s="3">
        <v>52</v>
      </c>
    </row>
    <row r="66" spans="1:4" ht="15.75" thickBot="1">
      <c r="A66" s="23" t="s">
        <v>70</v>
      </c>
      <c r="B66" s="24">
        <v>1</v>
      </c>
      <c r="C66" s="15">
        <f>B66/$B$76</f>
        <v>1.9011406844106464E-3</v>
      </c>
      <c r="D66" s="3">
        <v>53</v>
      </c>
    </row>
    <row r="67" spans="1:4" ht="15.75" thickBot="1">
      <c r="A67" s="23" t="s">
        <v>48</v>
      </c>
      <c r="B67" s="24">
        <v>1</v>
      </c>
      <c r="C67" s="15">
        <f>B67/$B$76</f>
        <v>1.9011406844106464E-3</v>
      </c>
      <c r="D67" s="3">
        <v>54</v>
      </c>
    </row>
    <row r="68" spans="1:4" ht="15.75" thickBot="1">
      <c r="A68" s="23" t="s">
        <v>71</v>
      </c>
      <c r="B68" s="24">
        <v>1</v>
      </c>
      <c r="C68" s="15">
        <f>B68/$B$76</f>
        <v>1.9011406844106464E-3</v>
      </c>
      <c r="D68" s="3">
        <v>55</v>
      </c>
    </row>
    <row r="69" spans="1:4" ht="15.75" thickBot="1">
      <c r="A69" s="23" t="s">
        <v>32</v>
      </c>
      <c r="B69" s="24">
        <v>1</v>
      </c>
      <c r="C69" s="15">
        <f>B69/$B$76</f>
        <v>1.9011406844106464E-3</v>
      </c>
      <c r="D69" s="3">
        <v>56</v>
      </c>
    </row>
    <row r="70" spans="1:4" ht="15.75" thickBot="1">
      <c r="A70" s="23" t="s">
        <v>72</v>
      </c>
      <c r="B70" s="24">
        <v>1</v>
      </c>
      <c r="C70" s="15">
        <f>B70/$B$76</f>
        <v>1.9011406844106464E-3</v>
      </c>
      <c r="D70" s="3">
        <v>57</v>
      </c>
    </row>
    <row r="71" spans="1:4" ht="15.75" thickBot="1">
      <c r="A71" s="23" t="s">
        <v>32</v>
      </c>
      <c r="B71" s="24">
        <v>1</v>
      </c>
      <c r="C71" s="15">
        <f>B71/$B$76</f>
        <v>1.9011406844106464E-3</v>
      </c>
      <c r="D71" s="3">
        <v>58</v>
      </c>
    </row>
    <row r="72" spans="1:4" ht="15.75" thickBot="1">
      <c r="A72" s="23" t="s">
        <v>73</v>
      </c>
      <c r="B72" s="24">
        <v>1</v>
      </c>
      <c r="C72" s="15">
        <f>B72/$B$76</f>
        <v>1.9011406844106464E-3</v>
      </c>
      <c r="D72" s="3">
        <v>59</v>
      </c>
    </row>
    <row r="73" spans="1:4" ht="15.75" thickBot="1">
      <c r="A73" s="23" t="s">
        <v>74</v>
      </c>
      <c r="B73" s="24">
        <v>1</v>
      </c>
      <c r="C73" s="15">
        <f>B73/$B$76</f>
        <v>1.9011406844106464E-3</v>
      </c>
      <c r="D73" s="3">
        <v>60</v>
      </c>
    </row>
    <row r="74" spans="1:4" ht="15.75" thickBot="1">
      <c r="A74" s="23" t="s">
        <v>53</v>
      </c>
      <c r="B74" s="24">
        <v>1</v>
      </c>
      <c r="C74" s="15">
        <f>B74/$B$76</f>
        <v>1.9011406844106464E-3</v>
      </c>
      <c r="D74" s="3">
        <v>61</v>
      </c>
    </row>
    <row r="75" spans="1:4">
      <c r="A75" s="22" t="s">
        <v>29</v>
      </c>
      <c r="B75" s="22">
        <f>B76-SUM(B14:B74)</f>
        <v>25</v>
      </c>
      <c r="C75" s="15">
        <f>B75/$B$76</f>
        <v>4.7528517110266157E-2</v>
      </c>
      <c r="D75" s="3"/>
    </row>
    <row r="76" spans="1:4">
      <c r="B76" s="16">
        <v>526</v>
      </c>
    </row>
    <row r="81" spans="6:6">
      <c r="F81" s="7"/>
    </row>
    <row r="82" spans="6:6">
      <c r="F82" s="7"/>
    </row>
  </sheetData>
  <sortState ref="A28:D88">
    <sortCondition descending="1" ref="B28:B88"/>
  </sortState>
  <mergeCells count="4">
    <mergeCell ref="F16:H16"/>
    <mergeCell ref="F17:H17"/>
    <mergeCell ref="F19:H19"/>
    <mergeCell ref="F20:H2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20200813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2020-08-14T16:55:27Z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20200813 CASOS CONFIRMADOS POR ZONA BASICA DE SALUD.xlsx</vt:lpwstr>
  </property>
</Properties>
</file>