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20200806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9" i="1" l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28" i="1"/>
  <c r="B118" i="1"/>
  <c r="E18" i="1" l="1"/>
  <c r="B19" i="1" l="1"/>
  <c r="C19" i="1"/>
  <c r="A19" i="1"/>
  <c r="D19" i="1"/>
  <c r="D4" i="1"/>
  <c r="D5" i="1"/>
  <c r="D6" i="1"/>
  <c r="D7" i="1"/>
  <c r="D8" i="1"/>
  <c r="D9" i="1"/>
  <c r="D10" i="1"/>
  <c r="D11" i="1"/>
  <c r="D3" i="1"/>
  <c r="C12" i="1" l="1"/>
  <c r="B12" i="1"/>
  <c r="D12" i="1"/>
  <c r="B13" i="1" l="1"/>
  <c r="E4" i="1"/>
  <c r="E5" i="1"/>
  <c r="E6" i="1"/>
  <c r="E7" i="1"/>
  <c r="E8" i="1"/>
  <c r="E9" i="1"/>
  <c r="E10" i="1"/>
  <c r="E11" i="1"/>
  <c r="E3" i="1"/>
  <c r="F3" i="1" s="1"/>
  <c r="F4" i="1" s="1"/>
  <c r="C13" i="1"/>
  <c r="C23" i="1"/>
  <c r="C22" i="1"/>
  <c r="F5" i="1" l="1"/>
  <c r="F6" i="1" s="1"/>
  <c r="F7" i="1" s="1"/>
  <c r="F8" i="1" s="1"/>
  <c r="F9" i="1" s="1"/>
  <c r="F10" i="1" s="1"/>
  <c r="F11" i="1" s="1"/>
</calcChain>
</file>

<file path=xl/sharedStrings.xml><?xml version="1.0" encoding="utf-8"?>
<sst xmlns="http://schemas.openxmlformats.org/spreadsheetml/2006/main" count="122" uniqueCount="121">
  <si>
    <t>Grupo Edad</t>
  </si>
  <si>
    <t>Hombre</t>
  </si>
  <si>
    <t>Mujer</t>
  </si>
  <si>
    <t>Total general</t>
  </si>
  <si>
    <t>Menos de 1 año</t>
  </si>
  <si>
    <t>1 a 14 años</t>
  </si>
  <si>
    <t>15 a 24 años</t>
  </si>
  <si>
    <t>25 a 34 años</t>
  </si>
  <si>
    <t>35 a 44 años</t>
  </si>
  <si>
    <t>45 a 54 años</t>
  </si>
  <si>
    <t>55 a 64 años</t>
  </si>
  <si>
    <t>65 a 74 años</t>
  </si>
  <si>
    <t>75 años o más</t>
  </si>
  <si>
    <t>HUESCA</t>
  </si>
  <si>
    <t>TERUEL</t>
  </si>
  <si>
    <t>ZARAGOZA</t>
  </si>
  <si>
    <t>Zona Básica</t>
  </si>
  <si>
    <t>Casos</t>
  </si>
  <si>
    <t>FRAGA</t>
  </si>
  <si>
    <t>UNIVERSITAS</t>
  </si>
  <si>
    <t>DELICIAS SUR</t>
  </si>
  <si>
    <t>LAS FUENTES NORTE</t>
  </si>
  <si>
    <t>SAN PABLO</t>
  </si>
  <si>
    <t>DELICIAS NORTE</t>
  </si>
  <si>
    <t>SAGASTA-RUISEÑORES</t>
  </si>
  <si>
    <t>AVENIDA CATALUÑA</t>
  </si>
  <si>
    <t>CASETAS</t>
  </si>
  <si>
    <t>VALDESPARTERA-MONTECANAL</t>
  </si>
  <si>
    <t>CASABLANCA</t>
  </si>
  <si>
    <t>SAN JOSE NORTE</t>
  </si>
  <si>
    <t>FERNANDO EL CATOLICO</t>
  </si>
  <si>
    <t>HERNAN CORTES</t>
  </si>
  <si>
    <t>TORRERO LA PAZ</t>
  </si>
  <si>
    <t>MIRALBUENO-GARRAPINILLOS</t>
  </si>
  <si>
    <t>ROMAREDA - SEMINARIO</t>
  </si>
  <si>
    <t>SAN JOSE SUR</t>
  </si>
  <si>
    <t>VENECIA</t>
  </si>
  <si>
    <t>INDEPENDENCIA</t>
  </si>
  <si>
    <t>MADRE VEDRUNA-MIRAFLORES</t>
  </si>
  <si>
    <t>VALDEFIERRO</t>
  </si>
  <si>
    <t>MARIA DE HUERVA</t>
  </si>
  <si>
    <t>OLIVER</t>
  </si>
  <si>
    <t>BOMBARDA</t>
  </si>
  <si>
    <t>SINTOMÁTICOS</t>
  </si>
  <si>
    <t>ASINTOMÁTICOS</t>
  </si>
  <si>
    <t>%  sobre el total</t>
  </si>
  <si>
    <t xml:space="preserve">%  acumulado </t>
  </si>
  <si>
    <t>HUESCA CAPITAL Nº 1 (PERPETUO SOCORRO)</t>
  </si>
  <si>
    <t>LETALIDAD</t>
  </si>
  <si>
    <t>MORTALIDAD/10,000</t>
  </si>
  <si>
    <t>Porcentaje</t>
  </si>
  <si>
    <t>MONZON URBANA</t>
  </si>
  <si>
    <t>SANTA ISABEL</t>
  </si>
  <si>
    <t>ACTUR NORTE</t>
  </si>
  <si>
    <t>FUENTES DE EBRO</t>
  </si>
  <si>
    <t>ZUERA</t>
  </si>
  <si>
    <t>MUNIESA</t>
  </si>
  <si>
    <t>SAN JOSE CENTRO</t>
  </si>
  <si>
    <t>GALLUR</t>
  </si>
  <si>
    <t>ZBS con casos</t>
  </si>
  <si>
    <t>ARRABAL</t>
  </si>
  <si>
    <t>LA ALMUNIA DE DOÑA GODINA</t>
  </si>
  <si>
    <t>BORJA</t>
  </si>
  <si>
    <t>BARBASTRO</t>
  </si>
  <si>
    <t>ALMOZARA</t>
  </si>
  <si>
    <t>ALAGON</t>
  </si>
  <si>
    <t>HUESCA CAPITAL Nº 3 (PIRINEOS)</t>
  </si>
  <si>
    <t>BAGUENA</t>
  </si>
  <si>
    <t>CALAMOCHA</t>
  </si>
  <si>
    <t>CALATAYUD URBANA</t>
  </si>
  <si>
    <t>CELLA</t>
  </si>
  <si>
    <t>HUESCA CAPITAL Nº 2 (SANTO GRIAL)</t>
  </si>
  <si>
    <t>JACA</t>
  </si>
  <si>
    <t>NO IDENTIFICADO</t>
  </si>
  <si>
    <t>EJEA DE LOS CABALLEROS</t>
  </si>
  <si>
    <t>UTRILLAS</t>
  </si>
  <si>
    <t>DAROCA</t>
  </si>
  <si>
    <t>GRAÑEN</t>
  </si>
  <si>
    <t>ACTUR OESTE</t>
  </si>
  <si>
    <t>BINEFAR</t>
  </si>
  <si>
    <t>SANTA EULALIA DEL CAMPO</t>
  </si>
  <si>
    <t>ZALFONADA</t>
  </si>
  <si>
    <t>TAUSTE</t>
  </si>
  <si>
    <t>PARQUE GOYA</t>
  </si>
  <si>
    <t>SABIÑANIGO</t>
  </si>
  <si>
    <r>
      <t xml:space="preserve">Distribución por edad y sexo: </t>
    </r>
    <r>
      <rPr>
        <b/>
        <sz val="11"/>
        <color rgb="FFFF0000"/>
        <rFont val="Calibri"/>
        <family val="2"/>
        <scheme val="minor"/>
      </rPr>
      <t>10 casos confirmados en los que no se ha podido identificar la edad o sexo.</t>
    </r>
  </si>
  <si>
    <r>
      <t xml:space="preserve">Distribución por provincias: </t>
    </r>
    <r>
      <rPr>
        <b/>
        <sz val="11"/>
        <color rgb="FFFF0000"/>
        <rFont val="Calibri"/>
        <family val="2"/>
        <scheme val="minor"/>
      </rPr>
      <t>10 caso confirmado en los que no se ha podido identificar la provincia.</t>
    </r>
  </si>
  <si>
    <r>
      <t xml:space="preserve">Distribución por síntomas: </t>
    </r>
    <r>
      <rPr>
        <b/>
        <sz val="11"/>
        <color rgb="FFFF0000"/>
        <rFont val="Calibri"/>
        <family val="2"/>
        <scheme val="minor"/>
      </rPr>
      <t>2 casos confirmados en los que no se ha podido identificar la presencia/ausencia de síntomas</t>
    </r>
  </si>
  <si>
    <t>TORRE RAMONA</t>
  </si>
  <si>
    <t>SARIÑENA</t>
  </si>
  <si>
    <t>TERUEL ENSANCHE</t>
  </si>
  <si>
    <t>TARAZONA</t>
  </si>
  <si>
    <t>ACTUR SUR</t>
  </si>
  <si>
    <t>CASPE</t>
  </si>
  <si>
    <t>EPILA</t>
  </si>
  <si>
    <t>TERUEL CENTRO</t>
  </si>
  <si>
    <t>MORATA DE JALON</t>
  </si>
  <si>
    <t>REBOLERIA</t>
  </si>
  <si>
    <t>ALCAÑIZ</t>
  </si>
  <si>
    <t>ALFAMBRA</t>
  </si>
  <si>
    <t>ALIAGA</t>
  </si>
  <si>
    <t xml:space="preserve"> FUENTES DE EBRO</t>
  </si>
  <si>
    <t>MONREAL DEL CAMPO</t>
  </si>
  <si>
    <t>MORA DE RUBIELOS</t>
  </si>
  <si>
    <t>MAS DE LAS MATAS</t>
  </si>
  <si>
    <t xml:space="preserve"> CASPE</t>
  </si>
  <si>
    <t xml:space="preserve"> MORA DE RUBIELOS</t>
  </si>
  <si>
    <t xml:space="preserve"> SAN JOSE CENTRO</t>
  </si>
  <si>
    <t xml:space="preserve"> ZALFONADA</t>
  </si>
  <si>
    <t>ALBALATE DE CINCA</t>
  </si>
  <si>
    <t>ALFAJARIN</t>
  </si>
  <si>
    <t>AYERBE</t>
  </si>
  <si>
    <t>CALANDA</t>
  </si>
  <si>
    <t>HERRERA DE LOS NAVARROS</t>
  </si>
  <si>
    <t>ILLUECA</t>
  </si>
  <si>
    <t>LUNA</t>
  </si>
  <si>
    <t>MEQUINENZA</t>
  </si>
  <si>
    <t>MONZON RURAL</t>
  </si>
  <si>
    <t>SADABA</t>
  </si>
  <si>
    <t>ZONA BÁSICA DE SALUD NO IDENTIFICADA</t>
  </si>
  <si>
    <r>
      <t xml:space="preserve">Distribución por Zona Básica de Salud (ZBS): </t>
    </r>
    <r>
      <rPr>
        <b/>
        <sz val="11"/>
        <color rgb="FFFF0000"/>
        <rFont val="Calibri"/>
        <family val="2"/>
        <scheme val="minor"/>
      </rPr>
      <t>20 casos confirmados en los que no se ha podido identificar la zona básica de salud.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</si>
</sst>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i/>
      <sz val="11"/>
      <color rgb="FF7030A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000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45">
    <xf numFmtId="0" fontId="0" fillId="0" borderId="0" xfId="0"/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right" vertical="center"/>
    </xf>
    <xf numFmtId="0" fontId="0" fillId="2" borderId="3" xfId="0" applyFill="1" applyBorder="1" applyAlignment="1">
      <alignment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0" fillId="0" borderId="5" xfId="0" applyBorder="1"/>
    <xf numFmtId="0" fontId="0" fillId="0" borderId="6" xfId="0" applyBorder="1"/>
    <xf numFmtId="0" fontId="1" fillId="2" borderId="1" xfId="0" applyFont="1" applyFill="1" applyBorder="1" applyAlignment="1">
      <alignment horizontal="center" vertical="center"/>
    </xf>
    <xf numFmtId="9" fontId="0" fillId="0" borderId="1" xfId="1" applyFont="1" applyBorder="1"/>
    <xf numFmtId="9" fontId="3" fillId="0" borderId="1" xfId="1" applyFont="1" applyBorder="1"/>
    <xf numFmtId="0" fontId="0" fillId="0" borderId="0" xfId="0" applyFill="1" applyBorder="1" applyAlignment="1">
      <alignment vertical="center" wrapText="1"/>
    </xf>
    <xf numFmtId="0" fontId="0" fillId="0" borderId="0" xfId="0" applyFill="1" applyBorder="1" applyAlignment="1">
      <alignment horizontal="right" vertical="center"/>
    </xf>
    <xf numFmtId="0" fontId="0" fillId="0" borderId="0" xfId="0" applyFill="1"/>
    <xf numFmtId="9" fontId="3" fillId="0" borderId="0" xfId="1" applyFont="1" applyFill="1" applyBorder="1" applyAlignment="1">
      <alignment horizontal="right" vertical="center"/>
    </xf>
    <xf numFmtId="0" fontId="3" fillId="2" borderId="4" xfId="0" applyFont="1" applyFill="1" applyBorder="1" applyAlignment="1">
      <alignment horizontal="right" vertical="center"/>
    </xf>
    <xf numFmtId="0" fontId="0" fillId="2" borderId="7" xfId="0" applyFill="1" applyBorder="1" applyAlignment="1">
      <alignment horizontal="right" vertical="center"/>
    </xf>
    <xf numFmtId="9" fontId="0" fillId="3" borderId="1" xfId="1" applyFont="1" applyFill="1" applyBorder="1"/>
    <xf numFmtId="0" fontId="4" fillId="0" borderId="0" xfId="0" applyFont="1"/>
    <xf numFmtId="9" fontId="3" fillId="4" borderId="1" xfId="1" applyFont="1" applyFill="1" applyBorder="1"/>
    <xf numFmtId="0" fontId="0" fillId="0" borderId="0" xfId="0" applyBorder="1" applyAlignment="1">
      <alignment horizontal="right" vertical="center"/>
    </xf>
    <xf numFmtId="0" fontId="4" fillId="2" borderId="0" xfId="0" applyFont="1" applyFill="1" applyBorder="1" applyAlignment="1">
      <alignment horizontal="left" vertical="center"/>
    </xf>
    <xf numFmtId="0" fontId="0" fillId="0" borderId="9" xfId="0" applyBorder="1"/>
    <xf numFmtId="0" fontId="0" fillId="0" borderId="10" xfId="0" applyBorder="1"/>
    <xf numFmtId="0" fontId="1" fillId="5" borderId="1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vertical="center"/>
    </xf>
    <xf numFmtId="0" fontId="1" fillId="4" borderId="2" xfId="0" applyFont="1" applyFill="1" applyBorder="1" applyAlignment="1">
      <alignment horizontal="left" vertical="center"/>
    </xf>
    <xf numFmtId="0" fontId="1" fillId="5" borderId="11" xfId="0" applyFont="1" applyFill="1" applyBorder="1" applyAlignment="1">
      <alignment horizontal="center" vertical="center"/>
    </xf>
    <xf numFmtId="10" fontId="0" fillId="0" borderId="6" xfId="1" applyNumberFormat="1" applyFont="1" applyBorder="1"/>
    <xf numFmtId="0" fontId="0" fillId="0" borderId="5" xfId="0" applyFont="1" applyBorder="1"/>
    <xf numFmtId="164" fontId="0" fillId="0" borderId="1" xfId="1" applyNumberFormat="1" applyFont="1" applyBorder="1"/>
    <xf numFmtId="164" fontId="5" fillId="6" borderId="1" xfId="1" applyNumberFormat="1" applyFont="1" applyFill="1" applyBorder="1"/>
    <xf numFmtId="0" fontId="6" fillId="0" borderId="5" xfId="0" applyFont="1" applyFill="1" applyBorder="1"/>
    <xf numFmtId="0" fontId="3" fillId="0" borderId="0" xfId="0" applyFont="1"/>
    <xf numFmtId="164" fontId="8" fillId="2" borderId="3" xfId="1" applyNumberFormat="1" applyFont="1" applyFill="1" applyBorder="1" applyAlignment="1">
      <alignment horizontal="center" vertical="center"/>
    </xf>
    <xf numFmtId="0" fontId="1" fillId="5" borderId="12" xfId="0" applyFont="1" applyFill="1" applyBorder="1" applyAlignment="1">
      <alignment horizontal="center" vertical="center"/>
    </xf>
    <xf numFmtId="0" fontId="0" fillId="0" borderId="13" xfId="0" applyBorder="1" applyAlignment="1"/>
    <xf numFmtId="0" fontId="0" fillId="0" borderId="2" xfId="0" applyBorder="1" applyAlignment="1"/>
    <xf numFmtId="10" fontId="1" fillId="2" borderId="12" xfId="0" applyNumberFormat="1" applyFont="1" applyFill="1" applyBorder="1" applyAlignment="1">
      <alignment horizontal="center" vertical="center"/>
    </xf>
    <xf numFmtId="0" fontId="0" fillId="0" borderId="5" xfId="0" applyFont="1" applyFill="1" applyBorder="1"/>
    <xf numFmtId="0" fontId="0" fillId="0" borderId="5" xfId="0" applyFill="1" applyBorder="1"/>
    <xf numFmtId="10" fontId="0" fillId="0" borderId="5" xfId="1" applyNumberFormat="1" applyFont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8"/>
  <sheetViews>
    <sheetView tabSelected="1" workbookViewId="0">
      <selection activeCell="E122" sqref="E122"/>
    </sheetView>
  </sheetViews>
  <sheetFormatPr baseColWidth="10" defaultColWidth="9.140625" defaultRowHeight="15" x14ac:dyDescent="0.25"/>
  <cols>
    <col min="1" max="1" width="39.7109375" customWidth="1"/>
    <col min="2" max="2" width="19.7109375" customWidth="1"/>
    <col min="3" max="3" width="21.42578125" customWidth="1"/>
    <col min="4" max="4" width="26" customWidth="1"/>
    <col min="5" max="5" width="23.28515625" customWidth="1"/>
    <col min="6" max="6" width="19.5703125" bestFit="1" customWidth="1"/>
  </cols>
  <sheetData>
    <row r="1" spans="1:6" ht="15.75" thickBot="1" x14ac:dyDescent="0.3">
      <c r="A1" s="21" t="s">
        <v>85</v>
      </c>
    </row>
    <row r="2" spans="1:6" ht="15" customHeight="1" thickBot="1" x14ac:dyDescent="0.3">
      <c r="A2" s="24" t="s">
        <v>0</v>
      </c>
      <c r="B2" s="25" t="s">
        <v>1</v>
      </c>
      <c r="C2" s="25" t="s">
        <v>2</v>
      </c>
      <c r="D2" s="25" t="s">
        <v>3</v>
      </c>
      <c r="E2" s="26" t="s">
        <v>45</v>
      </c>
      <c r="F2" s="26" t="s">
        <v>46</v>
      </c>
    </row>
    <row r="3" spans="1:6" ht="15" customHeight="1" thickBot="1" x14ac:dyDescent="0.3">
      <c r="A3" s="1" t="s">
        <v>4</v>
      </c>
      <c r="B3" s="2">
        <v>2</v>
      </c>
      <c r="C3" s="2">
        <v>2</v>
      </c>
      <c r="D3" s="16">
        <f>B3+C3</f>
        <v>4</v>
      </c>
      <c r="E3" s="33">
        <f>D3/$D$12</f>
        <v>5.8055152394775036E-3</v>
      </c>
      <c r="F3" s="9">
        <f>E3</f>
        <v>5.8055152394775036E-3</v>
      </c>
    </row>
    <row r="4" spans="1:6" ht="15" customHeight="1" thickBot="1" x14ac:dyDescent="0.3">
      <c r="A4" s="1" t="s">
        <v>5</v>
      </c>
      <c r="B4" s="2">
        <v>44</v>
      </c>
      <c r="C4" s="2">
        <v>39</v>
      </c>
      <c r="D4" s="16">
        <f t="shared" ref="D4:D11" si="0">B4+C4</f>
        <v>83</v>
      </c>
      <c r="E4" s="33">
        <f t="shared" ref="E4:E11" si="1">D4/$D$12</f>
        <v>0.1204644412191582</v>
      </c>
      <c r="F4" s="9">
        <f>F3+E4</f>
        <v>0.1262699564586357</v>
      </c>
    </row>
    <row r="5" spans="1:6" ht="15" customHeight="1" thickBot="1" x14ac:dyDescent="0.3">
      <c r="A5" s="1" t="s">
        <v>6</v>
      </c>
      <c r="B5" s="2">
        <v>33</v>
      </c>
      <c r="C5" s="2">
        <v>49</v>
      </c>
      <c r="D5" s="16">
        <f t="shared" si="0"/>
        <v>82</v>
      </c>
      <c r="E5" s="33">
        <f t="shared" si="1"/>
        <v>0.11901306240928883</v>
      </c>
      <c r="F5" s="9">
        <f>F4+E5</f>
        <v>0.24528301886792453</v>
      </c>
    </row>
    <row r="6" spans="1:6" ht="15" customHeight="1" thickBot="1" x14ac:dyDescent="0.3">
      <c r="A6" s="1" t="s">
        <v>7</v>
      </c>
      <c r="B6" s="2">
        <v>44</v>
      </c>
      <c r="C6" s="2">
        <v>41</v>
      </c>
      <c r="D6" s="16">
        <f t="shared" si="0"/>
        <v>85</v>
      </c>
      <c r="E6" s="33">
        <f t="shared" si="1"/>
        <v>0.12336719883889695</v>
      </c>
      <c r="F6" s="17">
        <f t="shared" ref="F6:F11" si="2">F5+E6</f>
        <v>0.36865021770682149</v>
      </c>
    </row>
    <row r="7" spans="1:6" ht="15" customHeight="1" thickBot="1" x14ac:dyDescent="0.3">
      <c r="A7" s="1" t="s">
        <v>8</v>
      </c>
      <c r="B7" s="2">
        <v>46</v>
      </c>
      <c r="C7" s="2">
        <v>43</v>
      </c>
      <c r="D7" s="16">
        <f t="shared" si="0"/>
        <v>89</v>
      </c>
      <c r="E7" s="33">
        <f t="shared" si="1"/>
        <v>0.12917271407837447</v>
      </c>
      <c r="F7" s="17">
        <f t="shared" si="2"/>
        <v>0.49782293178519599</v>
      </c>
    </row>
    <row r="8" spans="1:6" ht="15" customHeight="1" thickBot="1" x14ac:dyDescent="0.3">
      <c r="A8" s="1" t="s">
        <v>9</v>
      </c>
      <c r="B8" s="2">
        <v>48</v>
      </c>
      <c r="C8" s="2">
        <v>52</v>
      </c>
      <c r="D8" s="16">
        <f t="shared" si="0"/>
        <v>100</v>
      </c>
      <c r="E8" s="33">
        <f t="shared" si="1"/>
        <v>0.14513788098693758</v>
      </c>
      <c r="F8" s="9">
        <f t="shared" si="2"/>
        <v>0.64296081277213357</v>
      </c>
    </row>
    <row r="9" spans="1:6" ht="15" customHeight="1" thickBot="1" x14ac:dyDescent="0.3">
      <c r="A9" s="1" t="s">
        <v>10</v>
      </c>
      <c r="B9" s="2">
        <v>36</v>
      </c>
      <c r="C9" s="2">
        <v>37</v>
      </c>
      <c r="D9" s="16">
        <f t="shared" si="0"/>
        <v>73</v>
      </c>
      <c r="E9" s="33">
        <f t="shared" si="1"/>
        <v>0.10595065312046444</v>
      </c>
      <c r="F9" s="9">
        <f t="shared" si="2"/>
        <v>0.74891146589259805</v>
      </c>
    </row>
    <row r="10" spans="1:6" ht="15" customHeight="1" thickBot="1" x14ac:dyDescent="0.3">
      <c r="A10" s="1" t="s">
        <v>11</v>
      </c>
      <c r="B10" s="2">
        <v>33</v>
      </c>
      <c r="C10" s="2">
        <v>29</v>
      </c>
      <c r="D10" s="16">
        <f t="shared" si="0"/>
        <v>62</v>
      </c>
      <c r="E10" s="33">
        <f t="shared" si="1"/>
        <v>8.9985486211901305E-2</v>
      </c>
      <c r="F10" s="9">
        <f t="shared" si="2"/>
        <v>0.83889695210449933</v>
      </c>
    </row>
    <row r="11" spans="1:6" ht="15" customHeight="1" thickBot="1" x14ac:dyDescent="0.3">
      <c r="A11" s="1" t="s">
        <v>12</v>
      </c>
      <c r="B11" s="2">
        <v>30</v>
      </c>
      <c r="C11" s="2">
        <v>81</v>
      </c>
      <c r="D11" s="16">
        <f t="shared" si="0"/>
        <v>111</v>
      </c>
      <c r="E11" s="34">
        <f t="shared" si="1"/>
        <v>0.16110304789550073</v>
      </c>
      <c r="F11" s="9">
        <f t="shared" si="2"/>
        <v>1</v>
      </c>
    </row>
    <row r="12" spans="1:6" ht="15" customHeight="1" thickBot="1" x14ac:dyDescent="0.3">
      <c r="A12" s="3"/>
      <c r="B12" s="15">
        <f>SUM(B3:B11)</f>
        <v>316</v>
      </c>
      <c r="C12" s="15">
        <f>SUM(C3:C11)</f>
        <v>373</v>
      </c>
      <c r="D12" s="15">
        <f>SUM(D3:D11)</f>
        <v>689</v>
      </c>
    </row>
    <row r="13" spans="1:6" ht="15" customHeight="1" x14ac:dyDescent="0.25">
      <c r="A13" s="11"/>
      <c r="B13" s="14">
        <f>B12/D12</f>
        <v>0.45863570391872277</v>
      </c>
      <c r="C13" s="14">
        <f>C12/D12</f>
        <v>0.54136429608127723</v>
      </c>
      <c r="D13" s="12"/>
    </row>
    <row r="14" spans="1:6" ht="15" customHeight="1" x14ac:dyDescent="0.25">
      <c r="A14" s="11"/>
      <c r="B14" s="14"/>
      <c r="C14" s="14"/>
      <c r="D14" s="12"/>
    </row>
    <row r="15" spans="1:6" ht="15" customHeight="1" x14ac:dyDescent="0.25">
      <c r="A15" s="13"/>
      <c r="B15" s="13"/>
      <c r="C15" s="13"/>
      <c r="D15" s="13"/>
    </row>
    <row r="16" spans="1:6" ht="15" customHeight="1" thickBot="1" x14ac:dyDescent="0.3">
      <c r="A16" s="21" t="s">
        <v>86</v>
      </c>
    </row>
    <row r="17" spans="1:9" ht="15.75" thickBot="1" x14ac:dyDescent="0.3">
      <c r="A17" s="27" t="s">
        <v>13</v>
      </c>
      <c r="B17" s="25" t="s">
        <v>14</v>
      </c>
      <c r="C17" s="25" t="s">
        <v>15</v>
      </c>
      <c r="D17" s="25" t="s">
        <v>73</v>
      </c>
      <c r="E17" s="25" t="s">
        <v>3</v>
      </c>
      <c r="G17" s="38" t="s">
        <v>48</v>
      </c>
      <c r="H17" s="39"/>
      <c r="I17" s="40"/>
    </row>
    <row r="18" spans="1:9" ht="15.75" thickBot="1" x14ac:dyDescent="0.3">
      <c r="A18" s="4">
        <v>52</v>
      </c>
      <c r="B18" s="5">
        <v>73</v>
      </c>
      <c r="C18" s="5">
        <v>564</v>
      </c>
      <c r="D18" s="5">
        <v>10</v>
      </c>
      <c r="E18" s="5">
        <f>SUM(A18:D18)</f>
        <v>699</v>
      </c>
      <c r="G18" s="41">
        <v>5.7000000000000002E-2</v>
      </c>
      <c r="H18" s="39"/>
      <c r="I18" s="40"/>
    </row>
    <row r="19" spans="1:9" ht="15.75" thickBot="1" x14ac:dyDescent="0.3">
      <c r="A19" s="37">
        <f>A18/$E$18</f>
        <v>7.4391988555078684E-2</v>
      </c>
      <c r="B19" s="37">
        <f t="shared" ref="B19:D19" si="3">B18/$E$18</f>
        <v>0.1044349070100143</v>
      </c>
      <c r="C19" s="37">
        <f t="shared" si="3"/>
        <v>0.80686695278969955</v>
      </c>
      <c r="D19" s="37">
        <f t="shared" si="3"/>
        <v>1.4306151645207439E-2</v>
      </c>
      <c r="E19" s="5"/>
    </row>
    <row r="20" spans="1:9" ht="15.75" thickBot="1" x14ac:dyDescent="0.3">
      <c r="G20" s="38" t="s">
        <v>49</v>
      </c>
      <c r="H20" s="39"/>
      <c r="I20" s="40"/>
    </row>
    <row r="21" spans="1:9" ht="15.75" thickBot="1" x14ac:dyDescent="0.3">
      <c r="A21" s="18" t="s">
        <v>87</v>
      </c>
      <c r="G21" s="41">
        <v>7.4999999999999997E-2</v>
      </c>
      <c r="H21" s="39"/>
      <c r="I21" s="40"/>
    </row>
    <row r="22" spans="1:9" ht="15.75" thickBot="1" x14ac:dyDescent="0.3">
      <c r="A22" s="28" t="s">
        <v>43</v>
      </c>
      <c r="B22" s="8">
        <v>244</v>
      </c>
      <c r="C22" s="10">
        <f>(B22/(B22+B23))</f>
        <v>0.35007173601147779</v>
      </c>
    </row>
    <row r="23" spans="1:9" ht="15.75" thickBot="1" x14ac:dyDescent="0.3">
      <c r="A23" s="29" t="s">
        <v>44</v>
      </c>
      <c r="B23" s="5">
        <v>453</v>
      </c>
      <c r="C23" s="19">
        <f>(B23/(B22+B23))</f>
        <v>0.64992826398852221</v>
      </c>
    </row>
    <row r="26" spans="1:9" ht="15.75" thickBot="1" x14ac:dyDescent="0.3">
      <c r="A26" s="18" t="s">
        <v>120</v>
      </c>
    </row>
    <row r="27" spans="1:9" ht="15.75" thickBot="1" x14ac:dyDescent="0.3">
      <c r="A27" s="24" t="s">
        <v>16</v>
      </c>
      <c r="B27" s="27" t="s">
        <v>17</v>
      </c>
      <c r="C27" s="27" t="s">
        <v>50</v>
      </c>
      <c r="D27" s="30" t="s">
        <v>59</v>
      </c>
    </row>
    <row r="28" spans="1:9" x14ac:dyDescent="0.25">
      <c r="A28" s="7" t="s">
        <v>33</v>
      </c>
      <c r="B28" s="22">
        <v>31</v>
      </c>
      <c r="C28" s="31">
        <f>B28/$B$118</f>
        <v>4.4349070100143065E-2</v>
      </c>
      <c r="D28" s="6">
        <v>1</v>
      </c>
    </row>
    <row r="29" spans="1:9" x14ac:dyDescent="0.25">
      <c r="A29" s="6" t="s">
        <v>35</v>
      </c>
      <c r="B29" s="23">
        <v>30</v>
      </c>
      <c r="C29" s="31">
        <f t="shared" ref="C29:C92" si="4">B29/$B$118</f>
        <v>4.2918454935622317E-2</v>
      </c>
      <c r="D29" s="6">
        <v>2</v>
      </c>
    </row>
    <row r="30" spans="1:9" x14ac:dyDescent="0.25">
      <c r="A30" s="6" t="s">
        <v>29</v>
      </c>
      <c r="B30" s="23">
        <v>27</v>
      </c>
      <c r="C30" s="31">
        <f t="shared" si="4"/>
        <v>3.8626609442060089E-2</v>
      </c>
      <c r="D30" s="6">
        <v>3</v>
      </c>
    </row>
    <row r="31" spans="1:9" x14ac:dyDescent="0.25">
      <c r="A31" s="6" t="s">
        <v>20</v>
      </c>
      <c r="B31" s="23">
        <v>25</v>
      </c>
      <c r="C31" s="31">
        <f t="shared" si="4"/>
        <v>3.5765379113018601E-2</v>
      </c>
      <c r="D31" s="6">
        <v>4</v>
      </c>
    </row>
    <row r="32" spans="1:9" x14ac:dyDescent="0.25">
      <c r="A32" s="6" t="s">
        <v>88</v>
      </c>
      <c r="B32" s="23">
        <v>25</v>
      </c>
      <c r="C32" s="31">
        <f t="shared" si="4"/>
        <v>3.5765379113018601E-2</v>
      </c>
      <c r="D32" s="6">
        <v>5</v>
      </c>
    </row>
    <row r="33" spans="1:4" x14ac:dyDescent="0.25">
      <c r="A33" s="6" t="s">
        <v>42</v>
      </c>
      <c r="B33" s="23">
        <v>24</v>
      </c>
      <c r="C33" s="31">
        <f t="shared" si="4"/>
        <v>3.4334763948497854E-2</v>
      </c>
      <c r="D33" s="6">
        <v>6</v>
      </c>
    </row>
    <row r="34" spans="1:4" x14ac:dyDescent="0.25">
      <c r="A34" s="6" t="s">
        <v>24</v>
      </c>
      <c r="B34" s="23">
        <v>24</v>
      </c>
      <c r="C34" s="31">
        <f t="shared" si="4"/>
        <v>3.4334763948497854E-2</v>
      </c>
      <c r="D34" s="6">
        <v>7</v>
      </c>
    </row>
    <row r="35" spans="1:4" x14ac:dyDescent="0.25">
      <c r="A35" s="6" t="s">
        <v>81</v>
      </c>
      <c r="B35" s="23">
        <v>23</v>
      </c>
      <c r="C35" s="31">
        <f t="shared" si="4"/>
        <v>3.2904148783977114E-2</v>
      </c>
      <c r="D35" s="6">
        <v>8</v>
      </c>
    </row>
    <row r="36" spans="1:4" x14ac:dyDescent="0.25">
      <c r="A36" s="6" t="s">
        <v>41</v>
      </c>
      <c r="B36" s="23">
        <v>18</v>
      </c>
      <c r="C36" s="31">
        <f t="shared" si="4"/>
        <v>2.575107296137339E-2</v>
      </c>
      <c r="D36" s="6">
        <v>9</v>
      </c>
    </row>
    <row r="37" spans="1:4" x14ac:dyDescent="0.25">
      <c r="A37" s="6" t="s">
        <v>89</v>
      </c>
      <c r="B37" s="23">
        <v>18</v>
      </c>
      <c r="C37" s="31">
        <f t="shared" si="4"/>
        <v>2.575107296137339E-2</v>
      </c>
      <c r="D37" s="6">
        <v>10</v>
      </c>
    </row>
    <row r="38" spans="1:4" x14ac:dyDescent="0.25">
      <c r="A38" s="6" t="s">
        <v>64</v>
      </c>
      <c r="B38" s="23">
        <v>17</v>
      </c>
      <c r="C38" s="31">
        <f t="shared" si="4"/>
        <v>2.4320457796852647E-2</v>
      </c>
      <c r="D38" s="6">
        <v>11</v>
      </c>
    </row>
    <row r="39" spans="1:4" x14ac:dyDescent="0.25">
      <c r="A39" s="6" t="s">
        <v>25</v>
      </c>
      <c r="B39" s="23">
        <v>16</v>
      </c>
      <c r="C39" s="31">
        <f t="shared" si="4"/>
        <v>2.2889842632331903E-2</v>
      </c>
      <c r="D39" s="6">
        <v>12</v>
      </c>
    </row>
    <row r="40" spans="1:4" x14ac:dyDescent="0.25">
      <c r="A40" s="6" t="s">
        <v>30</v>
      </c>
      <c r="B40" s="23">
        <v>16</v>
      </c>
      <c r="C40" s="31">
        <f t="shared" si="4"/>
        <v>2.2889842632331903E-2</v>
      </c>
      <c r="D40" s="6">
        <v>13</v>
      </c>
    </row>
    <row r="41" spans="1:4" x14ac:dyDescent="0.25">
      <c r="A41" s="6" t="s">
        <v>74</v>
      </c>
      <c r="B41" s="23">
        <v>15</v>
      </c>
      <c r="C41" s="31">
        <f t="shared" si="4"/>
        <v>2.1459227467811159E-2</v>
      </c>
      <c r="D41" s="6">
        <v>14</v>
      </c>
    </row>
    <row r="42" spans="1:4" x14ac:dyDescent="0.25">
      <c r="A42" s="6" t="s">
        <v>52</v>
      </c>
      <c r="B42" s="23">
        <v>14</v>
      </c>
      <c r="C42" s="31">
        <f t="shared" si="4"/>
        <v>2.0028612303290415E-2</v>
      </c>
      <c r="D42" s="6">
        <v>15</v>
      </c>
    </row>
    <row r="43" spans="1:4" x14ac:dyDescent="0.25">
      <c r="A43" s="6" t="s">
        <v>75</v>
      </c>
      <c r="B43" s="23">
        <v>14</v>
      </c>
      <c r="C43" s="31">
        <f t="shared" si="4"/>
        <v>2.0028612303290415E-2</v>
      </c>
      <c r="D43" s="6">
        <v>16</v>
      </c>
    </row>
    <row r="44" spans="1:4" x14ac:dyDescent="0.25">
      <c r="A44" s="6" t="s">
        <v>90</v>
      </c>
      <c r="B44" s="23">
        <v>13</v>
      </c>
      <c r="C44" s="31">
        <f t="shared" si="4"/>
        <v>1.8597997138769671E-2</v>
      </c>
      <c r="D44" s="6">
        <v>17</v>
      </c>
    </row>
    <row r="45" spans="1:4" x14ac:dyDescent="0.25">
      <c r="A45" s="6" t="s">
        <v>55</v>
      </c>
      <c r="B45" s="23">
        <v>13</v>
      </c>
      <c r="C45" s="31">
        <f t="shared" si="4"/>
        <v>1.8597997138769671E-2</v>
      </c>
      <c r="D45" s="6">
        <v>18</v>
      </c>
    </row>
    <row r="46" spans="1:4" x14ac:dyDescent="0.25">
      <c r="A46" s="6" t="s">
        <v>23</v>
      </c>
      <c r="B46" s="23">
        <v>12</v>
      </c>
      <c r="C46" s="31">
        <f t="shared" si="4"/>
        <v>1.7167381974248927E-2</v>
      </c>
      <c r="D46" s="6">
        <v>19</v>
      </c>
    </row>
    <row r="47" spans="1:4" x14ac:dyDescent="0.25">
      <c r="A47" s="6" t="s">
        <v>31</v>
      </c>
      <c r="B47" s="23">
        <v>11</v>
      </c>
      <c r="C47" s="31">
        <f t="shared" si="4"/>
        <v>1.5736766809728183E-2</v>
      </c>
      <c r="D47" s="6">
        <v>20</v>
      </c>
    </row>
    <row r="48" spans="1:4" x14ac:dyDescent="0.25">
      <c r="A48" s="6" t="s">
        <v>37</v>
      </c>
      <c r="B48" s="23">
        <v>11</v>
      </c>
      <c r="C48" s="31">
        <f t="shared" si="4"/>
        <v>1.5736766809728183E-2</v>
      </c>
      <c r="D48" s="6">
        <v>21</v>
      </c>
    </row>
    <row r="49" spans="1:4" x14ac:dyDescent="0.25">
      <c r="A49" s="6" t="s">
        <v>21</v>
      </c>
      <c r="B49" s="23">
        <v>11</v>
      </c>
      <c r="C49" s="31">
        <f t="shared" si="4"/>
        <v>1.5736766809728183E-2</v>
      </c>
      <c r="D49" s="6">
        <v>22</v>
      </c>
    </row>
    <row r="50" spans="1:4" x14ac:dyDescent="0.25">
      <c r="A50" s="6" t="s">
        <v>91</v>
      </c>
      <c r="B50" s="23">
        <v>11</v>
      </c>
      <c r="C50" s="31">
        <f t="shared" si="4"/>
        <v>1.5736766809728183E-2</v>
      </c>
      <c r="D50" s="6">
        <v>23</v>
      </c>
    </row>
    <row r="51" spans="1:4" x14ac:dyDescent="0.25">
      <c r="A51" s="6" t="s">
        <v>92</v>
      </c>
      <c r="B51" s="23">
        <v>10</v>
      </c>
      <c r="C51" s="31">
        <f t="shared" si="4"/>
        <v>1.4306151645207439E-2</v>
      </c>
      <c r="D51" s="6">
        <v>24</v>
      </c>
    </row>
    <row r="52" spans="1:4" x14ac:dyDescent="0.25">
      <c r="A52" s="6" t="s">
        <v>65</v>
      </c>
      <c r="B52" s="23">
        <v>10</v>
      </c>
      <c r="C52" s="31">
        <f t="shared" si="4"/>
        <v>1.4306151645207439E-2</v>
      </c>
      <c r="D52" s="6">
        <v>25</v>
      </c>
    </row>
    <row r="53" spans="1:4" x14ac:dyDescent="0.25">
      <c r="A53" s="6" t="s">
        <v>93</v>
      </c>
      <c r="B53" s="23">
        <v>10</v>
      </c>
      <c r="C53" s="31">
        <f t="shared" si="4"/>
        <v>1.4306151645207439E-2</v>
      </c>
      <c r="D53" s="6">
        <v>26</v>
      </c>
    </row>
    <row r="54" spans="1:4" x14ac:dyDescent="0.25">
      <c r="A54" s="6" t="s">
        <v>38</v>
      </c>
      <c r="B54" s="23">
        <v>10</v>
      </c>
      <c r="C54" s="31">
        <f t="shared" si="4"/>
        <v>1.4306151645207439E-2</v>
      </c>
      <c r="D54" s="6">
        <v>27</v>
      </c>
    </row>
    <row r="55" spans="1:4" x14ac:dyDescent="0.25">
      <c r="A55" s="6" t="s">
        <v>78</v>
      </c>
      <c r="B55" s="23">
        <v>9</v>
      </c>
      <c r="C55" s="31">
        <f t="shared" si="4"/>
        <v>1.2875536480686695E-2</v>
      </c>
      <c r="D55" s="6">
        <v>28</v>
      </c>
    </row>
    <row r="56" spans="1:4" x14ac:dyDescent="0.25">
      <c r="A56" s="6" t="s">
        <v>27</v>
      </c>
      <c r="B56" s="23">
        <v>9</v>
      </c>
      <c r="C56" s="31">
        <f t="shared" si="4"/>
        <v>1.2875536480686695E-2</v>
      </c>
      <c r="D56" s="6">
        <v>29</v>
      </c>
    </row>
    <row r="57" spans="1:4" x14ac:dyDescent="0.25">
      <c r="A57" s="6" t="s">
        <v>60</v>
      </c>
      <c r="B57" s="23">
        <v>8</v>
      </c>
      <c r="C57" s="31">
        <f t="shared" si="4"/>
        <v>1.1444921316165951E-2</v>
      </c>
      <c r="D57" s="6">
        <v>30</v>
      </c>
    </row>
    <row r="58" spans="1:4" x14ac:dyDescent="0.25">
      <c r="A58" s="6" t="s">
        <v>94</v>
      </c>
      <c r="B58" s="23">
        <v>8</v>
      </c>
      <c r="C58" s="31">
        <f t="shared" si="4"/>
        <v>1.1444921316165951E-2</v>
      </c>
      <c r="D58" s="6">
        <v>31</v>
      </c>
    </row>
    <row r="59" spans="1:4" x14ac:dyDescent="0.25">
      <c r="A59" s="6" t="s">
        <v>71</v>
      </c>
      <c r="B59" s="23">
        <v>8</v>
      </c>
      <c r="C59" s="31">
        <f t="shared" si="4"/>
        <v>1.1444921316165951E-2</v>
      </c>
      <c r="D59" s="6">
        <v>32</v>
      </c>
    </row>
    <row r="60" spans="1:4" x14ac:dyDescent="0.25">
      <c r="A60" s="6" t="s">
        <v>34</v>
      </c>
      <c r="B60" s="23">
        <v>8</v>
      </c>
      <c r="C60" s="31">
        <f t="shared" si="4"/>
        <v>1.1444921316165951E-2</v>
      </c>
      <c r="D60" s="6">
        <v>33</v>
      </c>
    </row>
    <row r="61" spans="1:4" x14ac:dyDescent="0.25">
      <c r="A61" s="6" t="s">
        <v>40</v>
      </c>
      <c r="B61" s="23">
        <v>7</v>
      </c>
      <c r="C61" s="31">
        <f t="shared" si="4"/>
        <v>1.0014306151645207E-2</v>
      </c>
      <c r="D61" s="6">
        <v>34</v>
      </c>
    </row>
    <row r="62" spans="1:4" x14ac:dyDescent="0.25">
      <c r="A62" s="6" t="s">
        <v>51</v>
      </c>
      <c r="B62" s="23">
        <v>7</v>
      </c>
      <c r="C62" s="31">
        <f t="shared" si="4"/>
        <v>1.0014306151645207E-2</v>
      </c>
      <c r="D62" s="6">
        <v>35</v>
      </c>
    </row>
    <row r="63" spans="1:4" x14ac:dyDescent="0.25">
      <c r="A63" s="6" t="s">
        <v>83</v>
      </c>
      <c r="B63" s="23">
        <v>7</v>
      </c>
      <c r="C63" s="31">
        <f t="shared" si="4"/>
        <v>1.0014306151645207E-2</v>
      </c>
      <c r="D63" s="6">
        <v>36</v>
      </c>
    </row>
    <row r="64" spans="1:4" x14ac:dyDescent="0.25">
      <c r="A64" s="6" t="s">
        <v>95</v>
      </c>
      <c r="B64" s="23">
        <v>7</v>
      </c>
      <c r="C64" s="31">
        <f t="shared" si="4"/>
        <v>1.0014306151645207E-2</v>
      </c>
      <c r="D64" s="6">
        <v>37</v>
      </c>
    </row>
    <row r="65" spans="1:4" x14ac:dyDescent="0.25">
      <c r="A65" s="6" t="s">
        <v>53</v>
      </c>
      <c r="B65" s="23">
        <v>6</v>
      </c>
      <c r="C65" s="31">
        <f t="shared" si="4"/>
        <v>8.5836909871244635E-3</v>
      </c>
      <c r="D65" s="6">
        <v>38</v>
      </c>
    </row>
    <row r="66" spans="1:4" x14ac:dyDescent="0.25">
      <c r="A66" s="6" t="s">
        <v>28</v>
      </c>
      <c r="B66" s="23">
        <v>6</v>
      </c>
      <c r="C66" s="31">
        <f t="shared" si="4"/>
        <v>8.5836909871244635E-3</v>
      </c>
      <c r="D66" s="6">
        <v>39</v>
      </c>
    </row>
    <row r="67" spans="1:4" x14ac:dyDescent="0.25">
      <c r="A67" s="6" t="s">
        <v>54</v>
      </c>
      <c r="B67" s="23">
        <v>6</v>
      </c>
      <c r="C67" s="31">
        <f t="shared" si="4"/>
        <v>8.5836909871244635E-3</v>
      </c>
      <c r="D67" s="6">
        <v>40</v>
      </c>
    </row>
    <row r="68" spans="1:4" x14ac:dyDescent="0.25">
      <c r="A68" s="6" t="s">
        <v>32</v>
      </c>
      <c r="B68" s="23">
        <v>6</v>
      </c>
      <c r="C68" s="31">
        <f t="shared" si="4"/>
        <v>8.5836909871244635E-3</v>
      </c>
      <c r="D68" s="6">
        <v>41</v>
      </c>
    </row>
    <row r="69" spans="1:4" x14ac:dyDescent="0.25">
      <c r="A69" s="6" t="s">
        <v>18</v>
      </c>
      <c r="B69" s="23">
        <v>5</v>
      </c>
      <c r="C69" s="31">
        <f t="shared" si="4"/>
        <v>7.1530758226037196E-3</v>
      </c>
      <c r="D69" s="6">
        <v>42</v>
      </c>
    </row>
    <row r="70" spans="1:4" x14ac:dyDescent="0.25">
      <c r="A70" s="6" t="s">
        <v>96</v>
      </c>
      <c r="B70" s="23">
        <v>5</v>
      </c>
      <c r="C70" s="31">
        <f t="shared" si="4"/>
        <v>7.1530758226037196E-3</v>
      </c>
      <c r="D70" s="6">
        <v>43</v>
      </c>
    </row>
    <row r="71" spans="1:4" x14ac:dyDescent="0.25">
      <c r="A71" s="6" t="s">
        <v>97</v>
      </c>
      <c r="B71" s="23">
        <v>5</v>
      </c>
      <c r="C71" s="31">
        <f t="shared" si="4"/>
        <v>7.1530758226037196E-3</v>
      </c>
      <c r="D71" s="6">
        <v>44</v>
      </c>
    </row>
    <row r="72" spans="1:4" x14ac:dyDescent="0.25">
      <c r="A72" s="6" t="s">
        <v>22</v>
      </c>
      <c r="B72" s="23">
        <v>5</v>
      </c>
      <c r="C72" s="31">
        <f t="shared" si="4"/>
        <v>7.1530758226037196E-3</v>
      </c>
      <c r="D72" s="6">
        <v>45</v>
      </c>
    </row>
    <row r="73" spans="1:4" x14ac:dyDescent="0.25">
      <c r="A73" s="6" t="s">
        <v>80</v>
      </c>
      <c r="B73" s="23">
        <v>5</v>
      </c>
      <c r="C73" s="31">
        <f t="shared" si="4"/>
        <v>7.1530758226037196E-3</v>
      </c>
      <c r="D73" s="6">
        <v>46</v>
      </c>
    </row>
    <row r="74" spans="1:4" x14ac:dyDescent="0.25">
      <c r="A74" s="6" t="s">
        <v>98</v>
      </c>
      <c r="B74" s="23">
        <v>4</v>
      </c>
      <c r="C74" s="31">
        <f t="shared" si="4"/>
        <v>5.7224606580829757E-3</v>
      </c>
      <c r="D74" s="6">
        <v>47</v>
      </c>
    </row>
    <row r="75" spans="1:4" x14ac:dyDescent="0.25">
      <c r="A75" s="6" t="s">
        <v>99</v>
      </c>
      <c r="B75" s="23">
        <v>4</v>
      </c>
      <c r="C75" s="31">
        <f t="shared" si="4"/>
        <v>5.7224606580829757E-3</v>
      </c>
      <c r="D75" s="6">
        <v>48</v>
      </c>
    </row>
    <row r="76" spans="1:4" x14ac:dyDescent="0.25">
      <c r="A76" s="6" t="s">
        <v>100</v>
      </c>
      <c r="B76" s="23">
        <v>4</v>
      </c>
      <c r="C76" s="31">
        <f t="shared" si="4"/>
        <v>5.7224606580829757E-3</v>
      </c>
      <c r="D76" s="6">
        <v>49</v>
      </c>
    </row>
    <row r="77" spans="1:4" x14ac:dyDescent="0.25">
      <c r="A77" s="6" t="s">
        <v>67</v>
      </c>
      <c r="B77" s="23">
        <v>4</v>
      </c>
      <c r="C77" s="31">
        <f t="shared" si="4"/>
        <v>5.7224606580829757E-3</v>
      </c>
      <c r="D77" s="6">
        <v>50</v>
      </c>
    </row>
    <row r="78" spans="1:4" x14ac:dyDescent="0.25">
      <c r="A78" s="6" t="s">
        <v>68</v>
      </c>
      <c r="B78" s="23">
        <v>4</v>
      </c>
      <c r="C78" s="31">
        <f t="shared" si="4"/>
        <v>5.7224606580829757E-3</v>
      </c>
      <c r="D78" s="6">
        <v>51</v>
      </c>
    </row>
    <row r="79" spans="1:4" x14ac:dyDescent="0.25">
      <c r="A79" s="6" t="s">
        <v>69</v>
      </c>
      <c r="B79" s="23">
        <v>4</v>
      </c>
      <c r="C79" s="31">
        <f t="shared" si="4"/>
        <v>5.7224606580829757E-3</v>
      </c>
      <c r="D79" s="6">
        <v>52</v>
      </c>
    </row>
    <row r="80" spans="1:4" x14ac:dyDescent="0.25">
      <c r="A80" s="6" t="s">
        <v>47</v>
      </c>
      <c r="B80" s="23">
        <v>4</v>
      </c>
      <c r="C80" s="31">
        <f t="shared" si="4"/>
        <v>5.7224606580829757E-3</v>
      </c>
      <c r="D80" s="6">
        <v>53</v>
      </c>
    </row>
    <row r="81" spans="1:7" x14ac:dyDescent="0.25">
      <c r="A81" s="6" t="s">
        <v>57</v>
      </c>
      <c r="B81" s="23">
        <v>4</v>
      </c>
      <c r="C81" s="31">
        <f t="shared" si="4"/>
        <v>5.7224606580829757E-3</v>
      </c>
      <c r="D81" s="6">
        <v>54</v>
      </c>
    </row>
    <row r="82" spans="1:7" x14ac:dyDescent="0.25">
      <c r="A82" s="6" t="s">
        <v>101</v>
      </c>
      <c r="B82" s="23">
        <v>3</v>
      </c>
      <c r="C82" s="31">
        <f t="shared" si="4"/>
        <v>4.2918454935622317E-3</v>
      </c>
      <c r="D82" s="6">
        <v>55</v>
      </c>
      <c r="G82" s="20"/>
    </row>
    <row r="83" spans="1:7" x14ac:dyDescent="0.25">
      <c r="A83" s="6" t="s">
        <v>79</v>
      </c>
      <c r="B83" s="23">
        <v>3</v>
      </c>
      <c r="C83" s="31">
        <f t="shared" si="4"/>
        <v>4.2918454935622317E-3</v>
      </c>
      <c r="D83" s="6">
        <v>56</v>
      </c>
      <c r="G83" s="20"/>
    </row>
    <row r="84" spans="1:7" x14ac:dyDescent="0.25">
      <c r="A84" s="6" t="s">
        <v>26</v>
      </c>
      <c r="B84" s="23">
        <v>3</v>
      </c>
      <c r="C84" s="31">
        <f t="shared" si="4"/>
        <v>4.2918454935622317E-3</v>
      </c>
      <c r="D84" s="6">
        <v>57</v>
      </c>
    </row>
    <row r="85" spans="1:7" x14ac:dyDescent="0.25">
      <c r="A85" s="6" t="s">
        <v>58</v>
      </c>
      <c r="B85" s="23">
        <v>3</v>
      </c>
      <c r="C85" s="31">
        <f t="shared" si="4"/>
        <v>4.2918454935622317E-3</v>
      </c>
      <c r="D85" s="6">
        <v>58</v>
      </c>
    </row>
    <row r="86" spans="1:7" x14ac:dyDescent="0.25">
      <c r="A86" s="6" t="s">
        <v>66</v>
      </c>
      <c r="B86" s="23">
        <v>3</v>
      </c>
      <c r="C86" s="31">
        <f t="shared" si="4"/>
        <v>4.2918454935622317E-3</v>
      </c>
      <c r="D86" s="6">
        <v>59</v>
      </c>
    </row>
    <row r="87" spans="1:7" x14ac:dyDescent="0.25">
      <c r="A87" s="6" t="s">
        <v>61</v>
      </c>
      <c r="B87" s="23">
        <v>3</v>
      </c>
      <c r="C87" s="31">
        <f t="shared" si="4"/>
        <v>4.2918454935622317E-3</v>
      </c>
      <c r="D87" s="6">
        <v>60</v>
      </c>
    </row>
    <row r="88" spans="1:7" x14ac:dyDescent="0.25">
      <c r="A88" s="6" t="s">
        <v>102</v>
      </c>
      <c r="B88" s="23">
        <v>3</v>
      </c>
      <c r="C88" s="31">
        <f t="shared" si="4"/>
        <v>4.2918454935622317E-3</v>
      </c>
      <c r="D88" s="6">
        <v>61</v>
      </c>
    </row>
    <row r="89" spans="1:7" x14ac:dyDescent="0.25">
      <c r="A89" s="6" t="s">
        <v>103</v>
      </c>
      <c r="B89" s="23">
        <v>3</v>
      </c>
      <c r="C89" s="31">
        <f t="shared" si="4"/>
        <v>4.2918454935622317E-3</v>
      </c>
      <c r="D89" s="6">
        <v>62</v>
      </c>
    </row>
    <row r="90" spans="1:7" x14ac:dyDescent="0.25">
      <c r="A90" s="6" t="s">
        <v>39</v>
      </c>
      <c r="B90" s="32">
        <v>3</v>
      </c>
      <c r="C90" s="31">
        <f t="shared" si="4"/>
        <v>4.2918454935622317E-3</v>
      </c>
      <c r="D90" s="6">
        <v>62</v>
      </c>
    </row>
    <row r="91" spans="1:7" x14ac:dyDescent="0.25">
      <c r="A91" s="6" t="s">
        <v>36</v>
      </c>
      <c r="B91" s="32">
        <v>3</v>
      </c>
      <c r="C91" s="31">
        <f t="shared" si="4"/>
        <v>4.2918454935622317E-3</v>
      </c>
      <c r="D91" s="6">
        <v>63</v>
      </c>
    </row>
    <row r="92" spans="1:7" x14ac:dyDescent="0.25">
      <c r="A92" s="6" t="s">
        <v>63</v>
      </c>
      <c r="B92" s="6">
        <v>2</v>
      </c>
      <c r="C92" s="31">
        <f t="shared" si="4"/>
        <v>2.8612303290414878E-3</v>
      </c>
      <c r="D92" s="6">
        <v>64</v>
      </c>
    </row>
    <row r="93" spans="1:7" x14ac:dyDescent="0.25">
      <c r="A93" s="6" t="s">
        <v>70</v>
      </c>
      <c r="B93" s="6">
        <v>2</v>
      </c>
      <c r="C93" s="31">
        <f t="shared" ref="C93:C117" si="5">B93/$B$118</f>
        <v>2.8612303290414878E-3</v>
      </c>
      <c r="D93" s="6">
        <v>65</v>
      </c>
    </row>
    <row r="94" spans="1:7" x14ac:dyDescent="0.25">
      <c r="A94" s="6" t="s">
        <v>76</v>
      </c>
      <c r="B94" s="6">
        <v>2</v>
      </c>
      <c r="C94" s="31">
        <f t="shared" si="5"/>
        <v>2.8612303290414878E-3</v>
      </c>
      <c r="D94" s="6">
        <v>66</v>
      </c>
    </row>
    <row r="95" spans="1:7" x14ac:dyDescent="0.25">
      <c r="A95" s="6" t="s">
        <v>104</v>
      </c>
      <c r="B95" s="6">
        <v>2</v>
      </c>
      <c r="C95" s="31">
        <f t="shared" si="5"/>
        <v>2.8612303290414878E-3</v>
      </c>
      <c r="D95" s="6">
        <v>67</v>
      </c>
    </row>
    <row r="96" spans="1:7" x14ac:dyDescent="0.25">
      <c r="A96" s="6" t="s">
        <v>56</v>
      </c>
      <c r="B96" s="6">
        <v>2</v>
      </c>
      <c r="C96" s="31">
        <f t="shared" si="5"/>
        <v>2.8612303290414878E-3</v>
      </c>
      <c r="D96" s="6">
        <v>68</v>
      </c>
    </row>
    <row r="97" spans="1:4" x14ac:dyDescent="0.25">
      <c r="A97" s="32" t="s">
        <v>19</v>
      </c>
      <c r="B97" s="42">
        <v>2</v>
      </c>
      <c r="C97" s="31">
        <f t="shared" si="5"/>
        <v>2.8612303290414878E-3</v>
      </c>
      <c r="D97" s="6">
        <v>69</v>
      </c>
    </row>
    <row r="98" spans="1:4" x14ac:dyDescent="0.25">
      <c r="A98" s="6" t="s">
        <v>105</v>
      </c>
      <c r="B98" s="32">
        <v>1</v>
      </c>
      <c r="C98" s="31">
        <f t="shared" si="5"/>
        <v>1.4306151645207439E-3</v>
      </c>
      <c r="D98" s="6">
        <v>70</v>
      </c>
    </row>
    <row r="99" spans="1:4" x14ac:dyDescent="0.25">
      <c r="A99" s="6" t="s">
        <v>106</v>
      </c>
      <c r="B99" s="43">
        <v>1</v>
      </c>
      <c r="C99" s="31">
        <f t="shared" si="5"/>
        <v>1.4306151645207439E-3</v>
      </c>
      <c r="D99" s="6">
        <v>71</v>
      </c>
    </row>
    <row r="100" spans="1:4" x14ac:dyDescent="0.25">
      <c r="A100" s="6" t="s">
        <v>107</v>
      </c>
      <c r="B100" s="6">
        <v>1</v>
      </c>
      <c r="C100" s="31">
        <f t="shared" si="5"/>
        <v>1.4306151645207439E-3</v>
      </c>
      <c r="D100" s="6">
        <v>72</v>
      </c>
    </row>
    <row r="101" spans="1:4" x14ac:dyDescent="0.25">
      <c r="A101" s="6" t="s">
        <v>108</v>
      </c>
      <c r="B101" s="6">
        <v>1</v>
      </c>
      <c r="C101" s="31">
        <f t="shared" si="5"/>
        <v>1.4306151645207439E-3</v>
      </c>
      <c r="D101" s="6">
        <v>73</v>
      </c>
    </row>
    <row r="102" spans="1:4" x14ac:dyDescent="0.25">
      <c r="A102" s="6" t="s">
        <v>109</v>
      </c>
      <c r="B102" s="6">
        <v>1</v>
      </c>
      <c r="C102" s="31">
        <f t="shared" si="5"/>
        <v>1.4306151645207439E-3</v>
      </c>
      <c r="D102" s="6">
        <v>74</v>
      </c>
    </row>
    <row r="103" spans="1:4" x14ac:dyDescent="0.25">
      <c r="A103" s="6" t="s">
        <v>110</v>
      </c>
      <c r="B103" s="6">
        <v>1</v>
      </c>
      <c r="C103" s="31">
        <f t="shared" si="5"/>
        <v>1.4306151645207439E-3</v>
      </c>
      <c r="D103" s="6">
        <v>75</v>
      </c>
    </row>
    <row r="104" spans="1:4" x14ac:dyDescent="0.25">
      <c r="A104" s="6" t="s">
        <v>111</v>
      </c>
      <c r="B104" s="6">
        <v>1</v>
      </c>
      <c r="C104" s="31">
        <f t="shared" si="5"/>
        <v>1.4306151645207439E-3</v>
      </c>
      <c r="D104" s="6">
        <v>76</v>
      </c>
    </row>
    <row r="105" spans="1:4" x14ac:dyDescent="0.25">
      <c r="A105" s="6" t="s">
        <v>62</v>
      </c>
      <c r="B105" s="6">
        <v>1</v>
      </c>
      <c r="C105" s="31">
        <f t="shared" si="5"/>
        <v>1.4306151645207439E-3</v>
      </c>
      <c r="D105" s="6">
        <v>77</v>
      </c>
    </row>
    <row r="106" spans="1:4" x14ac:dyDescent="0.25">
      <c r="A106" s="6" t="s">
        <v>112</v>
      </c>
      <c r="B106" s="6">
        <v>1</v>
      </c>
      <c r="C106" s="31">
        <f t="shared" si="5"/>
        <v>1.4306151645207439E-3</v>
      </c>
      <c r="D106" s="6">
        <v>78</v>
      </c>
    </row>
    <row r="107" spans="1:4" x14ac:dyDescent="0.25">
      <c r="A107" s="6" t="s">
        <v>77</v>
      </c>
      <c r="B107" s="6">
        <v>1</v>
      </c>
      <c r="C107" s="31">
        <f t="shared" si="5"/>
        <v>1.4306151645207439E-3</v>
      </c>
      <c r="D107" s="6">
        <v>79</v>
      </c>
    </row>
    <row r="108" spans="1:4" x14ac:dyDescent="0.25">
      <c r="A108" s="6" t="s">
        <v>113</v>
      </c>
      <c r="B108" s="6">
        <v>1</v>
      </c>
      <c r="C108" s="31">
        <f t="shared" si="5"/>
        <v>1.4306151645207439E-3</v>
      </c>
      <c r="D108" s="6">
        <v>80</v>
      </c>
    </row>
    <row r="109" spans="1:4" x14ac:dyDescent="0.25">
      <c r="A109" s="6" t="s">
        <v>114</v>
      </c>
      <c r="B109" s="6">
        <v>1</v>
      </c>
      <c r="C109" s="31">
        <f t="shared" si="5"/>
        <v>1.4306151645207439E-3</v>
      </c>
      <c r="D109" s="6">
        <v>81</v>
      </c>
    </row>
    <row r="110" spans="1:4" x14ac:dyDescent="0.25">
      <c r="A110" s="6" t="s">
        <v>72</v>
      </c>
      <c r="B110" s="6">
        <v>1</v>
      </c>
      <c r="C110" s="31">
        <f t="shared" si="5"/>
        <v>1.4306151645207439E-3</v>
      </c>
      <c r="D110" s="6">
        <v>82</v>
      </c>
    </row>
    <row r="111" spans="1:4" x14ac:dyDescent="0.25">
      <c r="A111" s="6" t="s">
        <v>115</v>
      </c>
      <c r="B111" s="6">
        <v>1</v>
      </c>
      <c r="C111" s="31">
        <f t="shared" si="5"/>
        <v>1.4306151645207439E-3</v>
      </c>
      <c r="D111" s="6">
        <v>83</v>
      </c>
    </row>
    <row r="112" spans="1:4" x14ac:dyDescent="0.25">
      <c r="A112" s="6" t="s">
        <v>116</v>
      </c>
      <c r="B112" s="6">
        <v>1</v>
      </c>
      <c r="C112" s="31">
        <f t="shared" si="5"/>
        <v>1.4306151645207439E-3</v>
      </c>
      <c r="D112" s="6">
        <v>84</v>
      </c>
    </row>
    <row r="113" spans="1:4" x14ac:dyDescent="0.25">
      <c r="A113" s="6" t="s">
        <v>117</v>
      </c>
      <c r="B113" s="6">
        <v>1</v>
      </c>
      <c r="C113" s="31">
        <f t="shared" si="5"/>
        <v>1.4306151645207439E-3</v>
      </c>
      <c r="D113" s="6">
        <v>85</v>
      </c>
    </row>
    <row r="114" spans="1:4" x14ac:dyDescent="0.25">
      <c r="A114" s="6" t="s">
        <v>84</v>
      </c>
      <c r="B114" s="6">
        <v>1</v>
      </c>
      <c r="C114" s="31">
        <f t="shared" si="5"/>
        <v>1.4306151645207439E-3</v>
      </c>
      <c r="D114" s="6">
        <v>86</v>
      </c>
    </row>
    <row r="115" spans="1:4" x14ac:dyDescent="0.25">
      <c r="A115" s="6" t="s">
        <v>118</v>
      </c>
      <c r="B115" s="6">
        <v>1</v>
      </c>
      <c r="C115" s="31">
        <f t="shared" si="5"/>
        <v>1.4306151645207439E-3</v>
      </c>
      <c r="D115" s="6">
        <v>87</v>
      </c>
    </row>
    <row r="116" spans="1:4" x14ac:dyDescent="0.25">
      <c r="A116" s="6" t="s">
        <v>82</v>
      </c>
      <c r="B116" s="6">
        <v>1</v>
      </c>
      <c r="C116" s="31">
        <f t="shared" si="5"/>
        <v>1.4306151645207439E-3</v>
      </c>
      <c r="D116" s="6">
        <v>88</v>
      </c>
    </row>
    <row r="117" spans="1:4" x14ac:dyDescent="0.25">
      <c r="A117" s="35" t="s">
        <v>119</v>
      </c>
      <c r="B117" s="35">
        <v>20</v>
      </c>
      <c r="C117" s="44">
        <f t="shared" si="5"/>
        <v>2.8612303290414878E-2</v>
      </c>
      <c r="D117" s="6">
        <v>89</v>
      </c>
    </row>
    <row r="118" spans="1:4" x14ac:dyDescent="0.25">
      <c r="B118" s="36">
        <f>SUM(B28:B117)</f>
        <v>699</v>
      </c>
    </row>
  </sheetData>
  <mergeCells count="4">
    <mergeCell ref="G17:I17"/>
    <mergeCell ref="G18:I18"/>
    <mergeCell ref="G20:I20"/>
    <mergeCell ref="G21:I2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20200806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2020-08-07T14:51:21Z</dcterms:modified>
</cp:coreProperties>
</file>