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008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1" l="1"/>
  <c r="C29" i="1" s="1"/>
  <c r="C88" i="1" l="1"/>
  <c r="C80" i="1"/>
  <c r="C72" i="1"/>
  <c r="C64" i="1"/>
  <c r="C60" i="1"/>
  <c r="C52" i="1"/>
  <c r="C44" i="1"/>
  <c r="C40" i="1"/>
  <c r="C32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8" i="1"/>
  <c r="C84" i="1"/>
  <c r="C76" i="1"/>
  <c r="C68" i="1"/>
  <c r="C56" i="1"/>
  <c r="C48" i="1"/>
  <c r="C36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12" i="1"/>
  <c r="B12" i="1"/>
  <c r="D12" i="1"/>
  <c r="B13" i="1" l="1"/>
  <c r="E4" i="1"/>
  <c r="E5" i="1"/>
  <c r="E6" i="1"/>
  <c r="E7" i="1"/>
  <c r="E8" i="1"/>
  <c r="E9" i="1"/>
  <c r="E10" i="1"/>
  <c r="E11" i="1"/>
  <c r="E3" i="1"/>
  <c r="F3" i="1" s="1"/>
  <c r="F4" i="1" s="1"/>
  <c r="C13" i="1"/>
  <c r="C23" i="1"/>
  <c r="C22" i="1"/>
  <c r="D18" i="1"/>
  <c r="F5" i="1" l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<sst xmlns="http://schemas.openxmlformats.org/spreadsheetml/2006/main" count="93" uniqueCount="91">
  <si>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</si>
  <si>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</si>
  <si>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</si>
  <si>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</si>
  <si>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</si>
  <si>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</si>
  <si>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</si>
  <si>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</si>
  <si>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</si>
  <si>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</si>
  <si>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</si>
  <si>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</si>
  <si>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</si>
  <si>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</si>
  <si>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</si>
  <si>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</si>
  <si>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</si>
  <si>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</si>
  <si>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FRAGA</t>
  </si>
  <si>
    <t>UNIVERSITAS</t>
  </si>
  <si>
    <t>DELICIAS SUR</t>
  </si>
  <si>
    <t>LAS FUENTES NORTE</t>
  </si>
  <si>
    <t>SAN PABLO</t>
  </si>
  <si>
    <t>DELICIAS NORTE</t>
  </si>
  <si>
    <t>SAGASTA-RUISEÑORES</t>
  </si>
  <si>
    <t>AVENIDA CATALUÑA</t>
  </si>
  <si>
    <t>CASETAS</t>
  </si>
  <si>
    <t>REBOLERIA</t>
  </si>
  <si>
    <t>TERUEL CENTRO</t>
  </si>
  <si>
    <t>VALDESPARTERA-MONTECANAL</t>
  </si>
  <si>
    <t>TORRE RAMONA</t>
  </si>
  <si>
    <t>CASABLANCA</t>
  </si>
  <si>
    <t>SAN JOSE NORTE</t>
  </si>
  <si>
    <t>FERNANDO EL CATOLICO</t>
  </si>
  <si>
    <t>HERNAN CORTES</t>
  </si>
  <si>
    <t>TORRERO LA PAZ</t>
  </si>
  <si>
    <t>MIRALBUENO-GARRAPINILLOS</t>
  </si>
  <si>
    <t>ROMAREDA - SEMINARIO</t>
  </si>
  <si>
    <t>SAN JOSE SUR</t>
  </si>
  <si>
    <t>VENECIA</t>
  </si>
  <si>
    <t>ACTUR SUR</t>
  </si>
  <si>
    <t>INDEPENDENCIA</t>
  </si>
  <si>
    <t>MADRE VEDRUNA-MIRAFLORES</t>
  </si>
  <si>
    <t>TERUEL ENSANCHE</t>
  </si>
  <si>
    <t>VALDEFIERRO</t>
  </si>
  <si>
    <t>MARIA DE HUERVA</t>
  </si>
  <si>
    <t>OLIVER</t>
  </si>
  <si>
    <t>BOMBARDA</t>
  </si>
  <si>
    <t>PARQUE GOYA</t>
  </si>
  <si>
    <t>Distribución por provincias</t>
  </si>
  <si>
    <t>SINTOMÁTICOS</t>
  </si>
  <si>
    <t>ASINTOMÁTICOS</t>
  </si>
  <si>
    <t>ACTUR OESTE</t>
  </si>
  <si>
    <t>%  sobre el total</t>
  </si>
  <si>
    <t xml:space="preserve">%  acumulado </t>
  </si>
  <si>
    <t>HUESCA CAPITAL Nº 1 (PERPETUO SOCORRO)</t>
  </si>
  <si>
    <t>UTRILLAS</t>
  </si>
  <si>
    <t>HUESCA RURAL</t>
  </si>
  <si>
    <t>LETALIDAD</t>
  </si>
  <si>
    <t>MORTALIDAD/10,000</t>
  </si>
  <si>
    <t>Porcentaje</t>
  </si>
  <si>
    <t>Distribución por Zona Básica de Salud (ZBS)</t>
  </si>
  <si>
    <t>MONZON URBANA</t>
  </si>
  <si>
    <t>SANTA ISABEL</t>
  </si>
  <si>
    <t>EPILA</t>
  </si>
  <si>
    <t>ACTUR NORTE</t>
  </si>
  <si>
    <t>FUENTES DE EBRO</t>
  </si>
  <si>
    <t>ZUERA</t>
  </si>
  <si>
    <t>ALCAÑIZ</t>
  </si>
  <si>
    <t>ILLUECA</t>
  </si>
  <si>
    <t>MAS DE LAS MATAS</t>
  </si>
  <si>
    <t>MUNIESA</t>
  </si>
  <si>
    <t>SAN JOSE CENTRO</t>
  </si>
  <si>
    <t>GALLUR</t>
  </si>
  <si>
    <t>ZBS con casos</t>
  </si>
  <si>
    <t xml:space="preserve">Distribución por edad y sexo: </t>
  </si>
  <si>
    <t xml:space="preserve">Distribución por síntomas: </t>
  </si>
  <si>
    <t>ZALFONADA</t>
  </si>
  <si>
    <t>ARRABAL</t>
  </si>
  <si>
    <t>ALFAJARIN</t>
  </si>
  <si>
    <t>CAMPO DE BELCHITE</t>
  </si>
  <si>
    <t>CASPE</t>
  </si>
  <si>
    <t>LA ALMUNIA DE DOÑA GODINA</t>
  </si>
  <si>
    <t>BORJA</t>
  </si>
  <si>
    <t>ANDORRA</t>
  </si>
  <si>
    <t>CARIÑENA</t>
  </si>
  <si>
    <t>CALANDA</t>
  </si>
  <si>
    <t>VILLARROYA DE LA SIERRA</t>
  </si>
  <si>
    <t>BARBASTRO</t>
  </si>
  <si>
    <t>BROTO</t>
  </si>
  <si>
    <t>VILLAMAYOR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</si>
</sst>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0" fillId="2" borderId="3" xfId="0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/>
    <xf numFmtId="9" fontId="3" fillId="4" borderId="1" xfId="1" applyFont="1" applyFill="1" applyBorder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10" fontId="0" fillId="0" borderId="5" xfId="1" applyNumberFormat="1" applyFont="1" applyBorder="1"/>
    <xf numFmtId="10" fontId="1" fillId="2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center" vertical="center"/>
    </xf>
    <xf numFmtId="10" fontId="0" fillId="0" borderId="6" xfId="1" applyNumberFormat="1" applyFont="1" applyBorder="1"/>
    <xf numFmtId="0" fontId="3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A79" workbookViewId="0">
      <selection activeCell="G95" sqref="G95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</cols>
  <sheetData>
    <row r="1" spans="1:6" ht="15.75" thickBot="1" x14ac:dyDescent="0.3">
      <c r="A1" s="23" t="s">
        <v>75</v>
      </c>
    </row>
    <row r="2" spans="1:6" ht="15" customHeight="1" thickBot="1" x14ac:dyDescent="0.3">
      <c r="A2" s="28" t="s">
        <v>0</v>
      </c>
      <c r="B2" s="29" t="s">
        <v>1</v>
      </c>
      <c r="C2" s="29" t="s">
        <v>2</v>
      </c>
      <c r="D2" s="29" t="s">
        <v>3</v>
      </c>
      <c r="E2" s="30" t="s">
        <v>53</v>
      </c>
      <c r="F2" s="30" t="s">
        <v>54</v>
      </c>
    </row>
    <row r="3" spans="1:6" ht="15" customHeight="1" thickBot="1" x14ac:dyDescent="0.3">
      <c r="A3" s="1" t="s">
        <v>4</v>
      </c>
      <c r="B3" s="2">
        <v>1</v>
      </c>
      <c r="C3" s="2">
        <v>0</v>
      </c>
      <c r="D3" s="16">
        <v>1</v>
      </c>
      <c r="E3" s="9">
        <f>D3/$D$12</f>
        <v>1.7006802721088435E-3</v>
      </c>
      <c r="F3" s="9">
        <f>E3</f>
        <v>1.7006802721088435E-3</v>
      </c>
    </row>
    <row r="4" spans="1:6" ht="15" customHeight="1" thickBot="1" x14ac:dyDescent="0.3">
      <c r="A4" s="1" t="s">
        <v>5</v>
      </c>
      <c r="B4" s="2">
        <v>29</v>
      </c>
      <c r="C4" s="2">
        <v>35</v>
      </c>
      <c r="D4" s="16">
        <v>64</v>
      </c>
      <c r="E4" s="9">
        <f t="shared" ref="E4:E11" si="0">D4/$D$12</f>
        <v>0.10884353741496598</v>
      </c>
      <c r="F4" s="9">
        <f>F3+E4</f>
        <v>0.11054421768707483</v>
      </c>
    </row>
    <row r="5" spans="1:6" ht="15" customHeight="1" thickBot="1" x14ac:dyDescent="0.3">
      <c r="A5" s="1" t="s">
        <v>6</v>
      </c>
      <c r="B5" s="2">
        <v>36</v>
      </c>
      <c r="C5" s="2">
        <v>39</v>
      </c>
      <c r="D5" s="16">
        <v>75</v>
      </c>
      <c r="E5" s="9">
        <f t="shared" si="0"/>
        <v>0.12755102040816327</v>
      </c>
      <c r="F5" s="9">
        <f>F4+E5</f>
        <v>0.23809523809523808</v>
      </c>
    </row>
    <row r="6" spans="1:6" ht="15" customHeight="1" thickBot="1" x14ac:dyDescent="0.3">
      <c r="A6" s="1" t="s">
        <v>7</v>
      </c>
      <c r="B6" s="2">
        <v>49</v>
      </c>
      <c r="C6" s="2">
        <v>49</v>
      </c>
      <c r="D6" s="16">
        <v>98</v>
      </c>
      <c r="E6" s="9">
        <f t="shared" si="0"/>
        <v>0.16666666666666666</v>
      </c>
      <c r="F6" s="17">
        <f t="shared" ref="F6:F11" si="1">F5+E6</f>
        <v>0.40476190476190477</v>
      </c>
    </row>
    <row r="7" spans="1:6" ht="15" customHeight="1" thickBot="1" x14ac:dyDescent="0.3">
      <c r="A7" s="1" t="s">
        <v>8</v>
      </c>
      <c r="B7" s="2">
        <v>40</v>
      </c>
      <c r="C7" s="2">
        <v>54</v>
      </c>
      <c r="D7" s="16">
        <v>94</v>
      </c>
      <c r="E7" s="9">
        <f t="shared" si="0"/>
        <v>0.1598639455782313</v>
      </c>
      <c r="F7" s="17">
        <f t="shared" si="1"/>
        <v>0.56462585034013602</v>
      </c>
    </row>
    <row r="8" spans="1:6" ht="15" customHeight="1" thickBot="1" x14ac:dyDescent="0.3">
      <c r="A8" s="1" t="s">
        <v>9</v>
      </c>
      <c r="B8" s="2">
        <v>62</v>
      </c>
      <c r="C8" s="2">
        <v>52</v>
      </c>
      <c r="D8" s="16">
        <v>114</v>
      </c>
      <c r="E8" s="9">
        <f t="shared" si="0"/>
        <v>0.19387755102040816</v>
      </c>
      <c r="F8" s="9">
        <f t="shared" si="1"/>
        <v>0.75850340136054417</v>
      </c>
    </row>
    <row r="9" spans="1:6" ht="15" customHeight="1" thickBot="1" x14ac:dyDescent="0.3">
      <c r="A9" s="1" t="s">
        <v>10</v>
      </c>
      <c r="B9" s="2">
        <v>36</v>
      </c>
      <c r="C9" s="2">
        <v>27</v>
      </c>
      <c r="D9" s="16">
        <v>63</v>
      </c>
      <c r="E9" s="9">
        <f t="shared" si="0"/>
        <v>0.10714285714285714</v>
      </c>
      <c r="F9" s="9">
        <f t="shared" si="1"/>
        <v>0.86564625850340127</v>
      </c>
    </row>
    <row r="10" spans="1:6" ht="15" customHeight="1" thickBot="1" x14ac:dyDescent="0.3">
      <c r="A10" s="1" t="s">
        <v>11</v>
      </c>
      <c r="B10" s="2">
        <v>16</v>
      </c>
      <c r="C10" s="2">
        <v>12</v>
      </c>
      <c r="D10" s="16">
        <v>28</v>
      </c>
      <c r="E10" s="9">
        <f t="shared" si="0"/>
        <v>4.7619047619047616E-2</v>
      </c>
      <c r="F10" s="9">
        <f t="shared" si="1"/>
        <v>0.91326530612244894</v>
      </c>
    </row>
    <row r="11" spans="1:6" ht="15" customHeight="1" thickBot="1" x14ac:dyDescent="0.3">
      <c r="A11" s="1" t="s">
        <v>12</v>
      </c>
      <c r="B11" s="2">
        <v>13</v>
      </c>
      <c r="C11" s="2">
        <v>38</v>
      </c>
      <c r="D11" s="16">
        <v>51</v>
      </c>
      <c r="E11" s="21">
        <f t="shared" si="0"/>
        <v>8.673469387755102E-2</v>
      </c>
      <c r="F11" s="9">
        <f t="shared" si="1"/>
        <v>1</v>
      </c>
    </row>
    <row r="12" spans="1:6" ht="15" customHeight="1" thickBot="1" x14ac:dyDescent="0.3">
      <c r="A12" s="3"/>
      <c r="B12" s="15">
        <f>SUM(B3:B11)</f>
        <v>282</v>
      </c>
      <c r="C12" s="15">
        <f>SUM(C3:C11)</f>
        <v>306</v>
      </c>
      <c r="D12" s="15">
        <f>SUM(D3:D11)</f>
        <v>588</v>
      </c>
    </row>
    <row r="13" spans="1:6" ht="15" customHeight="1" x14ac:dyDescent="0.25">
      <c r="A13" s="11"/>
      <c r="B13" s="14">
        <f>B12/D12</f>
        <v>0.47959183673469385</v>
      </c>
      <c r="C13" s="14">
        <f>C12/D12</f>
        <v>0.52040816326530615</v>
      </c>
      <c r="D13" s="12"/>
    </row>
    <row r="14" spans="1:6" ht="15" customHeight="1" x14ac:dyDescent="0.25">
      <c r="A14" s="11"/>
      <c r="B14" s="14"/>
      <c r="C14" s="14"/>
      <c r="D14" s="12"/>
    </row>
    <row r="15" spans="1:6" ht="15" customHeight="1" x14ac:dyDescent="0.25">
      <c r="A15" s="13"/>
      <c r="B15" s="13"/>
      <c r="C15" s="13"/>
      <c r="D15" s="13"/>
    </row>
    <row r="16" spans="1:6" ht="15" customHeight="1" thickBot="1" x14ac:dyDescent="0.3">
      <c r="A16" s="18" t="s">
        <v>49</v>
      </c>
    </row>
    <row r="17" spans="1:6" ht="15.75" thickBot="1" x14ac:dyDescent="0.3">
      <c r="A17" s="31" t="s">
        <v>13</v>
      </c>
      <c r="B17" s="29" t="s">
        <v>14</v>
      </c>
      <c r="C17" s="29" t="s">
        <v>15</v>
      </c>
      <c r="D17" s="29" t="s">
        <v>3</v>
      </c>
      <c r="F17" s="31" t="s">
        <v>58</v>
      </c>
    </row>
    <row r="18" spans="1:6" ht="15.75" thickBot="1" x14ac:dyDescent="0.3">
      <c r="A18" s="4">
        <v>18</v>
      </c>
      <c r="B18" s="5">
        <v>19</v>
      </c>
      <c r="C18" s="5">
        <v>551</v>
      </c>
      <c r="D18" s="5">
        <f>SUM(A18:C18)</f>
        <v>588</v>
      </c>
      <c r="F18" s="27">
        <v>6.3E-2</v>
      </c>
    </row>
    <row r="19" spans="1:6" ht="15.75" thickBot="1" x14ac:dyDescent="0.3">
      <c r="A19" s="19"/>
      <c r="B19" s="19"/>
      <c r="C19" s="19"/>
      <c r="D19" s="19"/>
    </row>
    <row r="20" spans="1:6" ht="15.75" thickBot="1" x14ac:dyDescent="0.3">
      <c r="F20" s="31" t="s">
        <v>59</v>
      </c>
    </row>
    <row r="21" spans="1:6" ht="15.75" thickBot="1" x14ac:dyDescent="0.3">
      <c r="A21" s="20" t="s">
        <v>76</v>
      </c>
      <c r="F21" s="27">
        <v>7.1999999999999995E-2</v>
      </c>
    </row>
    <row r="22" spans="1:6" ht="15.75" thickBot="1" x14ac:dyDescent="0.3">
      <c r="A22" s="32" t="s">
        <v>50</v>
      </c>
      <c r="B22" s="8">
        <v>253</v>
      </c>
      <c r="C22" s="10">
        <f>(B22/(B22+B23))</f>
        <v>0.43027210884353739</v>
      </c>
    </row>
    <row r="23" spans="1:6" ht="15.75" thickBot="1" x14ac:dyDescent="0.3">
      <c r="A23" s="33" t="s">
        <v>51</v>
      </c>
      <c r="B23" s="5">
        <v>335</v>
      </c>
      <c r="C23" s="21">
        <f>(B23/(B22+B23))</f>
        <v>0.56972789115646261</v>
      </c>
    </row>
    <row r="26" spans="1:6" ht="15.75" thickBot="1" x14ac:dyDescent="0.3">
      <c r="A26" s="20" t="s">
        <v>61</v>
      </c>
    </row>
    <row r="27" spans="1:6" ht="15.75" thickBot="1" x14ac:dyDescent="0.3">
      <c r="A27" s="28" t="s">
        <v>16</v>
      </c>
      <c r="B27" s="31" t="s">
        <v>17</v>
      </c>
      <c r="C27" s="31" t="s">
        <v>60</v>
      </c>
      <c r="D27" s="34" t="s">
        <v>74</v>
      </c>
    </row>
    <row r="28" spans="1:6" x14ac:dyDescent="0.25">
      <c r="A28" s="7" t="s">
        <v>38</v>
      </c>
      <c r="B28" s="24">
        <v>53</v>
      </c>
      <c r="C28" s="35">
        <f>B28/$B$90</f>
        <v>9.013605442176871E-2</v>
      </c>
      <c r="D28" s="6">
        <v>1</v>
      </c>
    </row>
    <row r="29" spans="1:6" x14ac:dyDescent="0.25">
      <c r="A29" s="6" t="s">
        <v>20</v>
      </c>
      <c r="B29" s="25">
        <v>38</v>
      </c>
      <c r="C29" s="26">
        <f>B29/$B$90</f>
        <v>6.4625850340136057E-2</v>
      </c>
      <c r="D29" s="6">
        <v>2</v>
      </c>
    </row>
    <row r="30" spans="1:6" x14ac:dyDescent="0.25">
      <c r="A30" s="6" t="s">
        <v>72</v>
      </c>
      <c r="B30" s="25">
        <v>23</v>
      </c>
      <c r="C30" s="26">
        <f>B30/$B$90</f>
        <v>3.9115646258503403E-2</v>
      </c>
      <c r="D30" s="6">
        <v>3</v>
      </c>
    </row>
    <row r="31" spans="1:6" x14ac:dyDescent="0.25">
      <c r="A31" s="6" t="s">
        <v>24</v>
      </c>
      <c r="B31" s="25">
        <v>22</v>
      </c>
      <c r="C31" s="26">
        <f>B31/$B$90</f>
        <v>3.7414965986394558E-2</v>
      </c>
      <c r="D31" s="6">
        <v>4</v>
      </c>
    </row>
    <row r="32" spans="1:6" x14ac:dyDescent="0.25">
      <c r="A32" s="6" t="s">
        <v>77</v>
      </c>
      <c r="B32" s="25">
        <v>22</v>
      </c>
      <c r="C32" s="26">
        <f>B32/$B$90</f>
        <v>3.7414965986394558E-2</v>
      </c>
      <c r="D32" s="6">
        <v>5</v>
      </c>
    </row>
    <row r="33" spans="1:4" x14ac:dyDescent="0.25">
      <c r="A33" s="6" t="s">
        <v>23</v>
      </c>
      <c r="B33" s="25">
        <v>21</v>
      </c>
      <c r="C33" s="26">
        <f>B33/$B$90</f>
        <v>3.5714285714285712E-2</v>
      </c>
      <c r="D33" s="6">
        <v>6</v>
      </c>
    </row>
    <row r="34" spans="1:4" x14ac:dyDescent="0.25">
      <c r="A34" s="6" t="s">
        <v>25</v>
      </c>
      <c r="B34" s="25">
        <v>20</v>
      </c>
      <c r="C34" s="26">
        <f>B34/$B$90</f>
        <v>3.4013605442176874E-2</v>
      </c>
      <c r="D34" s="6">
        <v>7</v>
      </c>
    </row>
    <row r="35" spans="1:4" x14ac:dyDescent="0.25">
      <c r="A35" s="6" t="s">
        <v>32</v>
      </c>
      <c r="B35" s="25">
        <v>20</v>
      </c>
      <c r="C35" s="26">
        <f>B35/$B$90</f>
        <v>3.4013605442176874E-2</v>
      </c>
      <c r="D35" s="6">
        <v>8</v>
      </c>
    </row>
    <row r="36" spans="1:4" x14ac:dyDescent="0.25">
      <c r="A36" s="6" t="s">
        <v>78</v>
      </c>
      <c r="B36" s="25">
        <v>19</v>
      </c>
      <c r="C36" s="26">
        <f>B36/$B$90</f>
        <v>3.2312925170068028E-2</v>
      </c>
      <c r="D36" s="6">
        <v>9</v>
      </c>
    </row>
    <row r="37" spans="1:4" x14ac:dyDescent="0.25">
      <c r="A37" s="6" t="s">
        <v>33</v>
      </c>
      <c r="B37" s="25">
        <v>17</v>
      </c>
      <c r="C37" s="26">
        <f>B37/$B$90</f>
        <v>2.8911564625850341E-2</v>
      </c>
      <c r="D37" s="6">
        <v>10</v>
      </c>
    </row>
    <row r="38" spans="1:4" x14ac:dyDescent="0.25">
      <c r="A38" s="6" t="s">
        <v>35</v>
      </c>
      <c r="B38" s="25">
        <v>17</v>
      </c>
      <c r="C38" s="26">
        <f>B38/$B$90</f>
        <v>2.8911564625850341E-2</v>
      </c>
      <c r="D38" s="6">
        <v>11</v>
      </c>
    </row>
    <row r="39" spans="1:4" x14ac:dyDescent="0.25">
      <c r="A39" s="6" t="s">
        <v>45</v>
      </c>
      <c r="B39" s="25">
        <v>16</v>
      </c>
      <c r="C39" s="26">
        <f>B39/$B$90</f>
        <v>2.7210884353741496E-2</v>
      </c>
      <c r="D39" s="6">
        <v>12</v>
      </c>
    </row>
    <row r="40" spans="1:4" x14ac:dyDescent="0.25">
      <c r="A40" s="6" t="s">
        <v>46</v>
      </c>
      <c r="B40" s="25">
        <v>16</v>
      </c>
      <c r="C40" s="26">
        <f>B40/$B$90</f>
        <v>2.7210884353741496E-2</v>
      </c>
      <c r="D40" s="6">
        <v>13</v>
      </c>
    </row>
    <row r="41" spans="1:4" x14ac:dyDescent="0.25">
      <c r="A41" s="6" t="s">
        <v>21</v>
      </c>
      <c r="B41" s="25">
        <v>15</v>
      </c>
      <c r="C41" s="26">
        <f>B41/$B$90</f>
        <v>2.5510204081632654E-2</v>
      </c>
      <c r="D41" s="6">
        <v>14</v>
      </c>
    </row>
    <row r="42" spans="1:4" x14ac:dyDescent="0.25">
      <c r="A42" s="6" t="s">
        <v>39</v>
      </c>
      <c r="B42" s="25">
        <v>15</v>
      </c>
      <c r="C42" s="26">
        <f>B42/$B$90</f>
        <v>2.5510204081632654E-2</v>
      </c>
      <c r="D42" s="6">
        <v>15</v>
      </c>
    </row>
    <row r="43" spans="1:4" x14ac:dyDescent="0.25">
      <c r="A43" s="6" t="s">
        <v>22</v>
      </c>
      <c r="B43" s="25">
        <v>14</v>
      </c>
      <c r="C43" s="26">
        <f>B43/$B$90</f>
        <v>2.3809523809523808E-2</v>
      </c>
      <c r="D43" s="6">
        <v>16</v>
      </c>
    </row>
    <row r="44" spans="1:4" x14ac:dyDescent="0.25">
      <c r="A44" s="6" t="s">
        <v>19</v>
      </c>
      <c r="B44" s="25">
        <v>13</v>
      </c>
      <c r="C44" s="26">
        <f>B44/$B$90</f>
        <v>2.2108843537414966E-2</v>
      </c>
      <c r="D44" s="6">
        <v>17</v>
      </c>
    </row>
    <row r="45" spans="1:4" x14ac:dyDescent="0.25">
      <c r="A45" s="6" t="s">
        <v>30</v>
      </c>
      <c r="B45" s="25">
        <v>12</v>
      </c>
      <c r="C45" s="26">
        <f>B45/$B$90</f>
        <v>2.0408163265306121E-2</v>
      </c>
      <c r="D45" s="6">
        <v>18</v>
      </c>
    </row>
    <row r="46" spans="1:4" x14ac:dyDescent="0.25">
      <c r="A46" s="6" t="s">
        <v>29</v>
      </c>
      <c r="B46" s="25">
        <v>11</v>
      </c>
      <c r="C46" s="26">
        <f>B46/$B$90</f>
        <v>1.8707482993197279E-2</v>
      </c>
      <c r="D46" s="6">
        <v>19</v>
      </c>
    </row>
    <row r="47" spans="1:4" x14ac:dyDescent="0.25">
      <c r="A47" s="6" t="s">
        <v>40</v>
      </c>
      <c r="B47" s="25">
        <v>10</v>
      </c>
      <c r="C47" s="26">
        <f>B47/$B$90</f>
        <v>1.7006802721088437E-2</v>
      </c>
      <c r="D47" s="6">
        <v>20</v>
      </c>
    </row>
    <row r="48" spans="1:4" x14ac:dyDescent="0.25">
      <c r="A48" s="6" t="s">
        <v>79</v>
      </c>
      <c r="B48" s="25">
        <v>10</v>
      </c>
      <c r="C48" s="26">
        <f>B48/$B$90</f>
        <v>1.7006802721088437E-2</v>
      </c>
      <c r="D48" s="6">
        <v>21</v>
      </c>
    </row>
    <row r="49" spans="1:4" x14ac:dyDescent="0.25">
      <c r="A49" s="6" t="s">
        <v>47</v>
      </c>
      <c r="B49" s="25">
        <v>10</v>
      </c>
      <c r="C49" s="26">
        <f>B49/$B$90</f>
        <v>1.7006802721088437E-2</v>
      </c>
      <c r="D49" s="6">
        <v>22</v>
      </c>
    </row>
    <row r="50" spans="1:4" x14ac:dyDescent="0.25">
      <c r="A50" s="6" t="s">
        <v>26</v>
      </c>
      <c r="B50" s="25">
        <v>10</v>
      </c>
      <c r="C50" s="26">
        <f>B50/$B$90</f>
        <v>1.7006802721088437E-2</v>
      </c>
      <c r="D50" s="6">
        <v>23</v>
      </c>
    </row>
    <row r="51" spans="1:4" x14ac:dyDescent="0.25">
      <c r="A51" s="6" t="s">
        <v>27</v>
      </c>
      <c r="B51" s="25">
        <v>10</v>
      </c>
      <c r="C51" s="26">
        <f>B51/$B$90</f>
        <v>1.7006802721088437E-2</v>
      </c>
      <c r="D51" s="6">
        <v>24</v>
      </c>
    </row>
    <row r="52" spans="1:4" x14ac:dyDescent="0.25">
      <c r="A52" s="6" t="s">
        <v>63</v>
      </c>
      <c r="B52" s="25">
        <v>10</v>
      </c>
      <c r="C52" s="26">
        <f>B52/$B$90</f>
        <v>1.7006802721088437E-2</v>
      </c>
      <c r="D52" s="6">
        <v>25</v>
      </c>
    </row>
    <row r="53" spans="1:4" x14ac:dyDescent="0.25">
      <c r="A53" s="6" t="s">
        <v>44</v>
      </c>
      <c r="B53" s="25">
        <v>9</v>
      </c>
      <c r="C53" s="26">
        <f>B53/$B$90</f>
        <v>1.5306122448979591E-2</v>
      </c>
      <c r="D53" s="6">
        <v>26</v>
      </c>
    </row>
    <row r="54" spans="1:4" x14ac:dyDescent="0.25">
      <c r="A54" s="6" t="s">
        <v>34</v>
      </c>
      <c r="B54" s="25">
        <v>8</v>
      </c>
      <c r="C54" s="26">
        <f>B54/$B$90</f>
        <v>1.3605442176870748E-2</v>
      </c>
      <c r="D54" s="6">
        <v>27</v>
      </c>
    </row>
    <row r="55" spans="1:4" x14ac:dyDescent="0.25">
      <c r="A55" s="6" t="s">
        <v>42</v>
      </c>
      <c r="B55" s="25">
        <v>8</v>
      </c>
      <c r="C55" s="26">
        <f>B55/$B$90</f>
        <v>1.3605442176870748E-2</v>
      </c>
      <c r="D55" s="6">
        <v>28</v>
      </c>
    </row>
    <row r="56" spans="1:4" x14ac:dyDescent="0.25">
      <c r="A56" s="6" t="s">
        <v>62</v>
      </c>
      <c r="B56" s="25">
        <v>8</v>
      </c>
      <c r="C56" s="26">
        <f>B56/$B$90</f>
        <v>1.3605442176870748E-2</v>
      </c>
      <c r="D56" s="6">
        <v>29</v>
      </c>
    </row>
    <row r="57" spans="1:4" x14ac:dyDescent="0.25">
      <c r="A57" s="6" t="s">
        <v>80</v>
      </c>
      <c r="B57" s="25">
        <v>7</v>
      </c>
      <c r="C57" s="26">
        <f>B57/$B$90</f>
        <v>1.1904761904761904E-2</v>
      </c>
      <c r="D57" s="6">
        <v>30</v>
      </c>
    </row>
    <row r="58" spans="1:4" x14ac:dyDescent="0.25">
      <c r="A58" s="6" t="s">
        <v>18</v>
      </c>
      <c r="B58" s="25">
        <v>7</v>
      </c>
      <c r="C58" s="26">
        <f>B58/$B$90</f>
        <v>1.1904761904761904E-2</v>
      </c>
      <c r="D58" s="6">
        <v>31</v>
      </c>
    </row>
    <row r="59" spans="1:4" x14ac:dyDescent="0.25">
      <c r="A59" s="6" t="s">
        <v>36</v>
      </c>
      <c r="B59" s="25">
        <v>7</v>
      </c>
      <c r="C59" s="26">
        <f>B59/$B$90</f>
        <v>1.1904761904761904E-2</v>
      </c>
      <c r="D59" s="6">
        <v>32</v>
      </c>
    </row>
    <row r="60" spans="1:4" x14ac:dyDescent="0.25">
      <c r="A60" s="6" t="s">
        <v>48</v>
      </c>
      <c r="B60" s="25">
        <v>7</v>
      </c>
      <c r="C60" s="26">
        <f>B60/$B$90</f>
        <v>1.1904761904761904E-2</v>
      </c>
      <c r="D60" s="6">
        <v>33</v>
      </c>
    </row>
    <row r="61" spans="1:4" x14ac:dyDescent="0.25">
      <c r="A61" s="6" t="s">
        <v>65</v>
      </c>
      <c r="B61" s="25">
        <v>6</v>
      </c>
      <c r="C61" s="26">
        <f>B61/$B$90</f>
        <v>1.020408163265306E-2</v>
      </c>
      <c r="D61" s="6">
        <v>34</v>
      </c>
    </row>
    <row r="62" spans="1:4" x14ac:dyDescent="0.25">
      <c r="A62" s="6" t="s">
        <v>31</v>
      </c>
      <c r="B62" s="25">
        <v>6</v>
      </c>
      <c r="C62" s="26">
        <f>B62/$B$90</f>
        <v>1.020408163265306E-2</v>
      </c>
      <c r="D62" s="6">
        <v>35</v>
      </c>
    </row>
    <row r="63" spans="1:4" x14ac:dyDescent="0.25">
      <c r="A63" s="6" t="s">
        <v>81</v>
      </c>
      <c r="B63" s="25">
        <v>6</v>
      </c>
      <c r="C63" s="26">
        <f>B63/$B$90</f>
        <v>1.020408163265306E-2</v>
      </c>
      <c r="D63" s="6">
        <v>36</v>
      </c>
    </row>
    <row r="64" spans="1:4" x14ac:dyDescent="0.25">
      <c r="A64" s="6" t="s">
        <v>37</v>
      </c>
      <c r="B64" s="25">
        <v>6</v>
      </c>
      <c r="C64" s="26">
        <f>B64/$B$90</f>
        <v>1.020408163265306E-2</v>
      </c>
      <c r="D64" s="6">
        <v>37</v>
      </c>
    </row>
    <row r="65" spans="1:4" x14ac:dyDescent="0.25">
      <c r="A65" s="6" t="s">
        <v>41</v>
      </c>
      <c r="B65" s="25">
        <v>5</v>
      </c>
      <c r="C65" s="26">
        <f>B65/$B$90</f>
        <v>8.5034013605442185E-3</v>
      </c>
      <c r="D65" s="6">
        <v>38</v>
      </c>
    </row>
    <row r="66" spans="1:4" x14ac:dyDescent="0.25">
      <c r="A66" s="6" t="s">
        <v>82</v>
      </c>
      <c r="B66" s="25">
        <v>5</v>
      </c>
      <c r="C66" s="26">
        <f>B66/$B$90</f>
        <v>8.5034013605442185E-3</v>
      </c>
      <c r="D66" s="6">
        <v>39</v>
      </c>
    </row>
    <row r="67" spans="1:4" x14ac:dyDescent="0.25">
      <c r="A67" s="6" t="s">
        <v>52</v>
      </c>
      <c r="B67" s="25">
        <v>4</v>
      </c>
      <c r="C67" s="26">
        <f>B67/$B$90</f>
        <v>6.8027210884353739E-3</v>
      </c>
      <c r="D67" s="6">
        <v>40</v>
      </c>
    </row>
    <row r="68" spans="1:4" x14ac:dyDescent="0.25">
      <c r="A68" s="6" t="s">
        <v>83</v>
      </c>
      <c r="B68" s="25">
        <v>4</v>
      </c>
      <c r="C68" s="26">
        <f>B68/$B$90</f>
        <v>6.8027210884353739E-3</v>
      </c>
      <c r="D68" s="6">
        <v>41</v>
      </c>
    </row>
    <row r="69" spans="1:4" x14ac:dyDescent="0.25">
      <c r="A69" s="6" t="s">
        <v>28</v>
      </c>
      <c r="B69" s="25">
        <v>4</v>
      </c>
      <c r="C69" s="26">
        <f>B69/$B$90</f>
        <v>6.8027210884353739E-3</v>
      </c>
      <c r="D69" s="6">
        <v>42</v>
      </c>
    </row>
    <row r="70" spans="1:4" x14ac:dyDescent="0.25">
      <c r="A70" s="6" t="s">
        <v>43</v>
      </c>
      <c r="B70" s="25">
        <v>4</v>
      </c>
      <c r="C70" s="26">
        <f>B70/$B$90</f>
        <v>6.8027210884353739E-3</v>
      </c>
      <c r="D70" s="6">
        <v>43</v>
      </c>
    </row>
    <row r="71" spans="1:4" x14ac:dyDescent="0.25">
      <c r="A71" s="6" t="s">
        <v>15</v>
      </c>
      <c r="B71" s="25">
        <v>4</v>
      </c>
      <c r="C71" s="26">
        <f>B71/$B$90</f>
        <v>6.8027210884353739E-3</v>
      </c>
      <c r="D71" s="6">
        <v>44</v>
      </c>
    </row>
    <row r="72" spans="1:4" x14ac:dyDescent="0.25">
      <c r="A72" s="6" t="s">
        <v>67</v>
      </c>
      <c r="B72" s="25">
        <v>4</v>
      </c>
      <c r="C72" s="26">
        <f>B72/$B$90</f>
        <v>6.8027210884353739E-3</v>
      </c>
      <c r="D72" s="6">
        <v>45</v>
      </c>
    </row>
    <row r="73" spans="1:4" x14ac:dyDescent="0.25">
      <c r="A73" s="6" t="s">
        <v>84</v>
      </c>
      <c r="B73" s="25">
        <v>3</v>
      </c>
      <c r="C73" s="26">
        <f>B73/$B$90</f>
        <v>5.1020408163265302E-3</v>
      </c>
      <c r="D73" s="6">
        <v>46</v>
      </c>
    </row>
    <row r="74" spans="1:4" x14ac:dyDescent="0.25">
      <c r="A74" s="6" t="s">
        <v>85</v>
      </c>
      <c r="B74" s="25">
        <v>3</v>
      </c>
      <c r="C74" s="26">
        <f>B74/$B$90</f>
        <v>5.1020408163265302E-3</v>
      </c>
      <c r="D74" s="6">
        <v>47</v>
      </c>
    </row>
    <row r="75" spans="1:4" x14ac:dyDescent="0.25">
      <c r="A75" s="6" t="s">
        <v>68</v>
      </c>
      <c r="B75" s="25">
        <v>2</v>
      </c>
      <c r="C75" s="26">
        <f>B75/$B$90</f>
        <v>3.4013605442176869E-3</v>
      </c>
      <c r="D75" s="6">
        <v>48</v>
      </c>
    </row>
    <row r="76" spans="1:4" x14ac:dyDescent="0.25">
      <c r="A76" s="6" t="s">
        <v>86</v>
      </c>
      <c r="B76" s="25">
        <v>2</v>
      </c>
      <c r="C76" s="26">
        <f>B76/$B$90</f>
        <v>3.4013605442176869E-3</v>
      </c>
      <c r="D76" s="6">
        <v>49</v>
      </c>
    </row>
    <row r="77" spans="1:4" x14ac:dyDescent="0.25">
      <c r="A77" s="6" t="s">
        <v>73</v>
      </c>
      <c r="B77" s="25">
        <v>2</v>
      </c>
      <c r="C77" s="26">
        <f>B77/$B$90</f>
        <v>3.4013605442176869E-3</v>
      </c>
      <c r="D77" s="6">
        <v>50</v>
      </c>
    </row>
    <row r="78" spans="1:4" x14ac:dyDescent="0.25">
      <c r="A78" s="6" t="s">
        <v>87</v>
      </c>
      <c r="B78" s="25">
        <v>2</v>
      </c>
      <c r="C78" s="26">
        <f>B78/$B$90</f>
        <v>3.4013605442176869E-3</v>
      </c>
      <c r="D78" s="6">
        <v>51</v>
      </c>
    </row>
    <row r="79" spans="1:4" x14ac:dyDescent="0.25">
      <c r="A79" s="6" t="s">
        <v>88</v>
      </c>
      <c r="B79" s="25">
        <v>1</v>
      </c>
      <c r="C79" s="26">
        <f>B79/$B$90</f>
        <v>1.7006802721088435E-3</v>
      </c>
      <c r="D79" s="6">
        <v>52</v>
      </c>
    </row>
    <row r="80" spans="1:4" x14ac:dyDescent="0.25">
      <c r="A80" s="6" t="s">
        <v>89</v>
      </c>
      <c r="B80" s="25">
        <v>1</v>
      </c>
      <c r="C80" s="26">
        <f>B80/$B$90</f>
        <v>1.7006802721088435E-3</v>
      </c>
      <c r="D80" s="6">
        <v>53</v>
      </c>
    </row>
    <row r="81" spans="1:7" x14ac:dyDescent="0.25">
      <c r="A81" s="6" t="s">
        <v>64</v>
      </c>
      <c r="B81" s="25">
        <v>1</v>
      </c>
      <c r="C81" s="26">
        <f>B81/$B$90</f>
        <v>1.7006802721088435E-3</v>
      </c>
      <c r="D81" s="6">
        <v>54</v>
      </c>
    </row>
    <row r="82" spans="1:7" x14ac:dyDescent="0.25">
      <c r="A82" s="6" t="s">
        <v>66</v>
      </c>
      <c r="B82" s="25">
        <v>1</v>
      </c>
      <c r="C82" s="26">
        <f>B82/$B$90</f>
        <v>1.7006802721088435E-3</v>
      </c>
      <c r="D82" s="6">
        <v>55</v>
      </c>
      <c r="G82" s="22"/>
    </row>
    <row r="83" spans="1:7" x14ac:dyDescent="0.25">
      <c r="A83" s="6" t="s">
        <v>55</v>
      </c>
      <c r="B83" s="25">
        <v>1</v>
      </c>
      <c r="C83" s="26">
        <f>B83/$B$90</f>
        <v>1.7006802721088435E-3</v>
      </c>
      <c r="D83" s="6">
        <v>56</v>
      </c>
      <c r="G83" s="22"/>
    </row>
    <row r="84" spans="1:7" x14ac:dyDescent="0.25">
      <c r="A84" s="6" t="s">
        <v>57</v>
      </c>
      <c r="B84" s="25">
        <v>1</v>
      </c>
      <c r="C84" s="26">
        <f>B84/$B$90</f>
        <v>1.7006802721088435E-3</v>
      </c>
      <c r="D84" s="6">
        <v>57</v>
      </c>
    </row>
    <row r="85" spans="1:7" x14ac:dyDescent="0.25">
      <c r="A85" s="6" t="s">
        <v>69</v>
      </c>
      <c r="B85" s="25">
        <v>1</v>
      </c>
      <c r="C85" s="26">
        <f>B85/$B$90</f>
        <v>1.7006802721088435E-3</v>
      </c>
      <c r="D85" s="6">
        <v>58</v>
      </c>
    </row>
    <row r="86" spans="1:7" x14ac:dyDescent="0.25">
      <c r="A86" s="6" t="s">
        <v>70</v>
      </c>
      <c r="B86" s="25">
        <v>1</v>
      </c>
      <c r="C86" s="26">
        <f>B86/$B$90</f>
        <v>1.7006802721088435E-3</v>
      </c>
      <c r="D86" s="6">
        <v>59</v>
      </c>
    </row>
    <row r="87" spans="1:7" x14ac:dyDescent="0.25">
      <c r="A87" s="6" t="s">
        <v>71</v>
      </c>
      <c r="B87" s="25">
        <v>1</v>
      </c>
      <c r="C87" s="26">
        <f>B87/$B$90</f>
        <v>1.7006802721088435E-3</v>
      </c>
      <c r="D87" s="6">
        <v>60</v>
      </c>
    </row>
    <row r="88" spans="1:7" x14ac:dyDescent="0.25">
      <c r="A88" s="6" t="s">
        <v>56</v>
      </c>
      <c r="B88" s="25">
        <v>1</v>
      </c>
      <c r="C88" s="26">
        <f>B88/$B$90</f>
        <v>1.7006802721088435E-3</v>
      </c>
      <c r="D88" s="6">
        <v>61</v>
      </c>
    </row>
    <row r="89" spans="1:7" x14ac:dyDescent="0.25">
      <c r="A89" s="6" t="s">
        <v>90</v>
      </c>
      <c r="B89" s="25">
        <v>1</v>
      </c>
      <c r="C89" s="26">
        <f>B89/$B$90</f>
        <v>1.7006802721088435E-3</v>
      </c>
      <c r="D89" s="6">
        <v>62</v>
      </c>
    </row>
    <row r="90" spans="1:7" x14ac:dyDescent="0.25">
      <c r="B90" s="36">
        <f>SUM(B28:B89)</f>
        <v>588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20200802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2020-08-03T14:43:09Z</dcterms:modified>
</cp:coreProperties>
</file>