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115" windowHeight="6705"/>
  </bookViews>
  <sheets>
    <sheet name="CPI 1T 2023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2"/>
  <c r="G109"/>
  <c r="G104"/>
  <c r="G89"/>
  <c r="G88"/>
  <c r="G87"/>
  <c r="G56"/>
  <c r="G55"/>
  <c r="G54"/>
  <c r="G20"/>
  <c r="G2"/>
</calcChain>
</file>

<file path=xl/sharedStrings.xml><?xml version="1.0" encoding="utf-8"?>
<sst xmlns="http://schemas.openxmlformats.org/spreadsheetml/2006/main" count="435" uniqueCount="125">
  <si>
    <t>RADIO ZARAGOZA</t>
  </si>
  <si>
    <t>CADENA COPE</t>
  </si>
  <si>
    <t>ONDA CERO</t>
  </si>
  <si>
    <t>RADIO LA COMARCA</t>
  </si>
  <si>
    <t>RADIO BENABARRE</t>
  </si>
  <si>
    <t>EL DIARIO.ES</t>
  </si>
  <si>
    <t>EL COMARCAL DEL JILOCA</t>
  </si>
  <si>
    <t>HERALDO DE ARAGÓN (PAPEL Y WEB)</t>
  </si>
  <si>
    <t>EL PERIÓDICO DE ARAGÓN (PAPEL Y WEB)</t>
  </si>
  <si>
    <t>DIARIO DEL ALTOARAGÓN (PAPEL Y WEB)</t>
  </si>
  <si>
    <t>DIARIO DE TERUEL (PAPEL Y WEB)</t>
  </si>
  <si>
    <t>ARAGÓN DIGITAL.ES</t>
  </si>
  <si>
    <t>CADENA SER ARAGÓN</t>
  </si>
  <si>
    <t>HERALDO DE ARAGÓN (PAPEL)</t>
  </si>
  <si>
    <t>HERALDO DE ARAGÓN (WEB)</t>
  </si>
  <si>
    <t>RADIO MARCA</t>
  </si>
  <si>
    <t>EBRO FM</t>
  </si>
  <si>
    <t>SOMOS LITERA (RADIO Y WEB)</t>
  </si>
  <si>
    <t>DIARIO DE TERUEL ( PAPEL Y WEB)</t>
  </si>
  <si>
    <t>EL PIRINEO ARAGONÉS</t>
  </si>
  <si>
    <t>RONDA SOMONTANO</t>
  </si>
  <si>
    <t>ARAGÓN DIGITAL</t>
  </si>
  <si>
    <t>SOBRARBE DIGITAL</t>
  </si>
  <si>
    <t>CADENA SER ARAGÓN (WEB)</t>
  </si>
  <si>
    <t>REVISTAS A VIVIR (PAPEL Y WEB)</t>
  </si>
  <si>
    <t>Vídeos</t>
  </si>
  <si>
    <t>REVISTA QUE FEM</t>
  </si>
  <si>
    <t>SPORT ARAGÓN.COM</t>
  </si>
  <si>
    <t>VIDEOCREACIÓN, SL</t>
  </si>
  <si>
    <t>COPE CALAMOCHA</t>
  </si>
  <si>
    <t>VOCENTO NEWS</t>
  </si>
  <si>
    <t>DEPARTAMENTO</t>
  </si>
  <si>
    <t>DENOMINACION CAMPAÑA</t>
  </si>
  <si>
    <t>ADJUDICATARIO</t>
  </si>
  <si>
    <t>FECHA INICIO</t>
  </si>
  <si>
    <t>FECHA FIN</t>
  </si>
  <si>
    <t>SUBTOTAL</t>
  </si>
  <si>
    <t>Presidencia y Relaciones Institucionales</t>
  </si>
  <si>
    <t>DESCRIPCIÓN</t>
  </si>
  <si>
    <t>Ciencia, Universidad y Sociedad del Conocimiento</t>
  </si>
  <si>
    <t>Campana "Nieve"</t>
  </si>
  <si>
    <t>Campaña "Navidad con alimentos nobles de Aragón"</t>
  </si>
  <si>
    <t>CAMPAÑA ARAGÓN 2023 PRENSA, INTERNET</t>
  </si>
  <si>
    <t>EXTRADIGITAL.ES</t>
  </si>
  <si>
    <t>PERIÓDICO LA COMARCA (PAPEL)</t>
  </si>
  <si>
    <t>PERIÓDICO LA COMARCA (WEB)</t>
  </si>
  <si>
    <t>TINTAURA, SL</t>
  </si>
  <si>
    <t>REVISTA ACTUALIDAD EMPRESAS ARAGONESAS (papel y web)</t>
  </si>
  <si>
    <t>NOTICIAS DEL MATARRAÑA (PAPEL Y WEB)</t>
  </si>
  <si>
    <t>PERIÓDICO ACTUALIDAD COMARCAL COMUNIDAD CALATAYUD</t>
  </si>
  <si>
    <t>SOMOS LITERA (WEB)</t>
  </si>
  <si>
    <t>SPORTARAGÓN.COM</t>
  </si>
  <si>
    <t>EL POLLO URBANO</t>
  </si>
  <si>
    <t>HOY ARAGÓN</t>
  </si>
  <si>
    <t>FAM</t>
  </si>
  <si>
    <t>REVISTA NSENCIA</t>
  </si>
  <si>
    <t>GO ARAGÓN</t>
  </si>
  <si>
    <t>GO ARAGÓN ÁRABE</t>
  </si>
  <si>
    <t>CRÓNICA HOYA DE HUESCA, EJEA Y SUS PUEBLOS Y VALDEJALÓN</t>
  </si>
  <si>
    <t>CRÓNICA RIBERA ALTA DEL EBRO, CAMPO DE BELCHITE, CAMPO DE CARIÑENA, CAMPO DE BORJA</t>
  </si>
  <si>
    <t>LA VANGUARDIA (EMPLEO)</t>
  </si>
  <si>
    <t>LA VANGUARDIA (FORMACIÓN)</t>
  </si>
  <si>
    <t>LA VANGUARDIA (EDUCACIÓN)</t>
  </si>
  <si>
    <t>LA VANGUARDIA (LOGÍSTICA)</t>
  </si>
  <si>
    <t>LA VANGUARDIA (MEDIO AMBIENTE)</t>
  </si>
  <si>
    <t>LA VANGUARDIA (UNIVERSAL)</t>
  </si>
  <si>
    <t>LA VANGUARDIA (INNOVACIÓN-DEPORTE)</t>
  </si>
  <si>
    <t>EL PAIS</t>
  </si>
  <si>
    <t>AGENCIA ARAGONESA DE COMUNICACIÓN Y NUEVAS TECNOLOGÍAS, SL</t>
  </si>
  <si>
    <t>Banners campaña</t>
  </si>
  <si>
    <t>CAMPAÑA ARAGÓN 2023</t>
  </si>
  <si>
    <t>RADIO HUESCA</t>
  </si>
  <si>
    <t>RADIO CASPE</t>
  </si>
  <si>
    <t>RADIO UTRILLAS</t>
  </si>
  <si>
    <t>RADIO CALAMOCHA</t>
  </si>
  <si>
    <t>Grabación de locuciones</t>
  </si>
  <si>
    <t>CAMPAÑA CENTENARIO MONASTERIO DE SIJENA</t>
  </si>
  <si>
    <t xml:space="preserve">HERALDO DE ARAGÓN (PAPEL Y WEB) </t>
  </si>
  <si>
    <t xml:space="preserve">EL PERIÓDICO DE ARAGÓN (PAPEL Y WEB) </t>
  </si>
  <si>
    <t xml:space="preserve">DIARIO DEL ALTOARAGÓN (PAPEL Y WEB) </t>
  </si>
  <si>
    <t>CAMPAÑA MEJORAS DE EMERGENCIAS SANITARIAS EN ARAGÓN</t>
  </si>
  <si>
    <t xml:space="preserve">CADENA SER ARAGÓN </t>
  </si>
  <si>
    <t xml:space="preserve">CADENA COPE </t>
  </si>
  <si>
    <t xml:space="preserve">ONDA CERO </t>
  </si>
  <si>
    <t xml:space="preserve">HERALDO DE ARAGÓN (PAPEL) </t>
  </si>
  <si>
    <t xml:space="preserve">HERALDO DE ARAGÓN (WEB) </t>
  </si>
  <si>
    <t xml:space="preserve">EL PERIÓDICO DE ARAGÓN (PAPEL) </t>
  </si>
  <si>
    <t xml:space="preserve">EL PERIÓDICO DE ARAGÓN (WEB) </t>
  </si>
  <si>
    <t>PERIÓDICO LA COMARCA (PAPEL Y WEB)</t>
  </si>
  <si>
    <t>CRÓNICAS RIBERA ALTA DEL EBRO, HUESCA, VALDEJALÓN, EJEA Y SUS PUEBLOS Y CAMPO DE BELCHITE</t>
  </si>
  <si>
    <t>PERIÓDICO ACTUALIDAD COMARCAL CALATAYUD</t>
  </si>
  <si>
    <t>RONDA SOMONTANO (WEB)</t>
  </si>
  <si>
    <t>SOMOS LITERA (PAPEL Y WEB)</t>
  </si>
  <si>
    <t>ALEGRÍA DE MONZÓN Y CINCA MEDIO (PAPEL Y WEB)</t>
  </si>
  <si>
    <t>RONDA SOMONTANO (PAPEL)</t>
  </si>
  <si>
    <t>ONDA CERO CINCA (WEB)</t>
  </si>
  <si>
    <t>CAMPAÑA ESCOLARIZACIÓN</t>
  </si>
  <si>
    <t>LA COMARCA.NET</t>
  </si>
  <si>
    <t>SOMOS LITERA</t>
  </si>
  <si>
    <t>MIT COMUNICACIÓN ESTRATÉGICA</t>
  </si>
  <si>
    <t>Adaptación vídeo</t>
  </si>
  <si>
    <t>CAMPAÑA FONDOS EUROPEOS DE RECUPERACIÓN NEXT GENERATION UE EN ARAGÓN PARA LA MOVILIDAD SOSTENIBLE</t>
  </si>
  <si>
    <t xml:space="preserve">HERALDO DE ARAGÓN </t>
  </si>
  <si>
    <t>EL PERIÓDICO DE ARAGÓN</t>
  </si>
  <si>
    <t>Adaptación, maquetación</t>
  </si>
  <si>
    <t>CAMPAÑA IMPUESTO DE SUCESIONES</t>
  </si>
  <si>
    <t>Vídeo campaña</t>
  </si>
  <si>
    <t>CAMPAÑA JORNADAS GRANDES INCENDIOS</t>
  </si>
  <si>
    <t>EL PERIÓDICO DE ARAGÓN (PAPEL)</t>
  </si>
  <si>
    <t>EL PAIS (PAPEL Y WEB)</t>
  </si>
  <si>
    <t>PERIODICO DE CATALUÑA, PERIODICO DE ESPAÑA Y LEVANTE (papel y web)</t>
  </si>
  <si>
    <t>CAMPAÑA PLATAFORMA LOGÍSTICA</t>
  </si>
  <si>
    <t>EL ECONOMISTA</t>
  </si>
  <si>
    <t>EXPANSIÓN</t>
  </si>
  <si>
    <t>DIARIO DEL ALTOARAGÓN</t>
  </si>
  <si>
    <t>CAMPAÑA PLATAFORMA MIA</t>
  </si>
  <si>
    <t>Vídeo y cuñas</t>
  </si>
  <si>
    <t>INNORUTA</t>
  </si>
  <si>
    <t>SPAPER</t>
  </si>
  <si>
    <t>EQUIPLAST</t>
  </si>
  <si>
    <t>INDUSTRIAL VILLE</t>
  </si>
  <si>
    <t>LABORATORIO RUIDO</t>
  </si>
  <si>
    <t>INNOIDEA 2023</t>
  </si>
  <si>
    <t>DIGITAL IMAGINATION CENTER ( DIC)</t>
  </si>
  <si>
    <t>Total 1er trimestre 2023:</t>
  </si>
</sst>
</file>

<file path=xl/styles.xml><?xml version="1.0" encoding="utf-8"?>
<styleSheet xmlns="http://schemas.openxmlformats.org/spreadsheetml/2006/main">
  <numFmts count="2">
    <numFmt numFmtId="165" formatCode="#,##0.00\ &quot;€&quot;"/>
    <numFmt numFmtId="166" formatCode="[$-C0A]m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1"/>
      <name val="Calibri"/>
      <family val="2"/>
      <scheme val="minor"/>
    </font>
    <font>
      <sz val="10"/>
      <color rgb="FFFF00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166" fontId="5" fillId="0" borderId="4" xfId="0" applyNumberFormat="1" applyFont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165" fontId="4" fillId="4" borderId="5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" xfId="1"/>
    <cellStyle name="Normal 4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>
      <selection activeCell="K33" sqref="K33"/>
    </sheetView>
  </sheetViews>
  <sheetFormatPr baseColWidth="10" defaultRowHeight="15"/>
  <cols>
    <col min="1" max="1" width="43.42578125" style="8" bestFit="1" customWidth="1"/>
    <col min="2" max="3" width="47.85546875" style="9" customWidth="1"/>
    <col min="4" max="4" width="17.7109375" style="9" bestFit="1" customWidth="1"/>
    <col min="5" max="5" width="15" style="47" customWidth="1"/>
    <col min="6" max="6" width="13.42578125" style="47" customWidth="1"/>
    <col min="7" max="7" width="14.140625" style="47" bestFit="1" customWidth="1"/>
    <col min="8" max="10" width="11.42578125" style="8"/>
  </cols>
  <sheetData>
    <row r="1" spans="1:7">
      <c r="A1" s="1" t="s">
        <v>31</v>
      </c>
      <c r="B1" s="1" t="s">
        <v>32</v>
      </c>
      <c r="C1" s="4" t="s">
        <v>33</v>
      </c>
      <c r="D1" s="4" t="s">
        <v>38</v>
      </c>
      <c r="E1" s="24" t="s">
        <v>34</v>
      </c>
      <c r="F1" s="24" t="s">
        <v>35</v>
      </c>
      <c r="G1" s="25" t="s">
        <v>36</v>
      </c>
    </row>
    <row r="2" spans="1:7">
      <c r="A2" s="2" t="s">
        <v>37</v>
      </c>
      <c r="B2" s="5" t="s">
        <v>42</v>
      </c>
      <c r="C2" s="5" t="s">
        <v>30</v>
      </c>
      <c r="D2" s="5"/>
      <c r="E2" s="26">
        <v>44958</v>
      </c>
      <c r="F2" s="26">
        <v>45291</v>
      </c>
      <c r="G2" s="27">
        <f>14950*1.21</f>
        <v>18089.5</v>
      </c>
    </row>
    <row r="3" spans="1:7">
      <c r="A3" s="2" t="s">
        <v>37</v>
      </c>
      <c r="B3" s="5" t="s">
        <v>42</v>
      </c>
      <c r="C3" s="5" t="s">
        <v>43</v>
      </c>
      <c r="D3" s="5"/>
      <c r="E3" s="26">
        <v>44958</v>
      </c>
      <c r="F3" s="26">
        <v>45291</v>
      </c>
      <c r="G3" s="27">
        <v>12000</v>
      </c>
    </row>
    <row r="4" spans="1:7">
      <c r="A4" s="2" t="s">
        <v>37</v>
      </c>
      <c r="B4" s="5" t="s">
        <v>42</v>
      </c>
      <c r="C4" s="5" t="s">
        <v>44</v>
      </c>
      <c r="D4" s="5"/>
      <c r="E4" s="26">
        <v>44958</v>
      </c>
      <c r="F4" s="26">
        <v>45291</v>
      </c>
      <c r="G4" s="27">
        <v>7000</v>
      </c>
    </row>
    <row r="5" spans="1:7">
      <c r="A5" s="2" t="s">
        <v>37</v>
      </c>
      <c r="B5" s="5" t="s">
        <v>42</v>
      </c>
      <c r="C5" s="5" t="s">
        <v>45</v>
      </c>
      <c r="D5" s="5"/>
      <c r="E5" s="26">
        <v>44958</v>
      </c>
      <c r="F5" s="26">
        <v>45291</v>
      </c>
      <c r="G5" s="27">
        <v>15000</v>
      </c>
    </row>
    <row r="6" spans="1:7">
      <c r="A6" s="2" t="s">
        <v>37</v>
      </c>
      <c r="B6" s="5" t="s">
        <v>42</v>
      </c>
      <c r="C6" s="5" t="s">
        <v>46</v>
      </c>
      <c r="D6" s="5" t="s">
        <v>25</v>
      </c>
      <c r="E6" s="26">
        <v>44958</v>
      </c>
      <c r="F6" s="26">
        <v>45291</v>
      </c>
      <c r="G6" s="27">
        <v>17901.95</v>
      </c>
    </row>
    <row r="7" spans="1:7">
      <c r="A7" s="2" t="s">
        <v>37</v>
      </c>
      <c r="B7" s="5" t="s">
        <v>42</v>
      </c>
      <c r="C7" s="5" t="s">
        <v>5</v>
      </c>
      <c r="D7" s="5"/>
      <c r="E7" s="26">
        <v>44986</v>
      </c>
      <c r="F7" s="26">
        <v>45291</v>
      </c>
      <c r="G7" s="27">
        <v>15999.95</v>
      </c>
    </row>
    <row r="8" spans="1:7" ht="28.5">
      <c r="A8" s="2" t="s">
        <v>37</v>
      </c>
      <c r="B8" s="5" t="s">
        <v>42</v>
      </c>
      <c r="C8" s="5" t="s">
        <v>47</v>
      </c>
      <c r="D8" s="5"/>
      <c r="E8" s="26">
        <v>44958</v>
      </c>
      <c r="F8" s="26">
        <v>45291</v>
      </c>
      <c r="G8" s="27">
        <v>14000</v>
      </c>
    </row>
    <row r="9" spans="1:7">
      <c r="A9" s="2" t="s">
        <v>37</v>
      </c>
      <c r="B9" s="5" t="s">
        <v>42</v>
      </c>
      <c r="C9" s="5" t="s">
        <v>24</v>
      </c>
      <c r="D9" s="5"/>
      <c r="E9" s="26">
        <v>44958</v>
      </c>
      <c r="F9" s="26">
        <v>45291</v>
      </c>
      <c r="G9" s="27">
        <v>11999.21</v>
      </c>
    </row>
    <row r="10" spans="1:7">
      <c r="A10" s="2" t="s">
        <v>37</v>
      </c>
      <c r="B10" s="5" t="s">
        <v>42</v>
      </c>
      <c r="C10" s="5" t="s">
        <v>48</v>
      </c>
      <c r="D10" s="5"/>
      <c r="E10" s="26">
        <v>44958</v>
      </c>
      <c r="F10" s="26">
        <v>45291</v>
      </c>
      <c r="G10" s="27">
        <v>13000</v>
      </c>
    </row>
    <row r="11" spans="1:7" ht="28.5">
      <c r="A11" s="2" t="s">
        <v>37</v>
      </c>
      <c r="B11" s="5" t="s">
        <v>42</v>
      </c>
      <c r="C11" s="5" t="s">
        <v>49</v>
      </c>
      <c r="D11" s="5"/>
      <c r="E11" s="26">
        <v>44958</v>
      </c>
      <c r="F11" s="26">
        <v>45291</v>
      </c>
      <c r="G11" s="27">
        <v>5590.2</v>
      </c>
    </row>
    <row r="12" spans="1:7">
      <c r="A12" s="2" t="s">
        <v>37</v>
      </c>
      <c r="B12" s="5" t="s">
        <v>42</v>
      </c>
      <c r="C12" s="5" t="s">
        <v>50</v>
      </c>
      <c r="D12" s="5"/>
      <c r="E12" s="26">
        <v>44958</v>
      </c>
      <c r="F12" s="26">
        <v>45291</v>
      </c>
      <c r="G12" s="27">
        <v>6000</v>
      </c>
    </row>
    <row r="13" spans="1:7">
      <c r="A13" s="2" t="s">
        <v>37</v>
      </c>
      <c r="B13" s="5" t="s">
        <v>42</v>
      </c>
      <c r="C13" s="5" t="s">
        <v>6</v>
      </c>
      <c r="D13" s="5"/>
      <c r="E13" s="26">
        <v>44958</v>
      </c>
      <c r="F13" s="26">
        <v>45291</v>
      </c>
      <c r="G13" s="27">
        <v>5000</v>
      </c>
    </row>
    <row r="14" spans="1:7">
      <c r="A14" s="2" t="s">
        <v>37</v>
      </c>
      <c r="B14" s="5" t="s">
        <v>42</v>
      </c>
      <c r="C14" s="5" t="s">
        <v>51</v>
      </c>
      <c r="D14" s="5"/>
      <c r="E14" s="26">
        <v>44958</v>
      </c>
      <c r="F14" s="26">
        <v>45291</v>
      </c>
      <c r="G14" s="27">
        <v>14000</v>
      </c>
    </row>
    <row r="15" spans="1:7">
      <c r="A15" s="2" t="s">
        <v>37</v>
      </c>
      <c r="B15" s="5" t="s">
        <v>42</v>
      </c>
      <c r="C15" s="5" t="s">
        <v>22</v>
      </c>
      <c r="D15" s="5"/>
      <c r="E15" s="26">
        <v>44958</v>
      </c>
      <c r="F15" s="26">
        <v>45291</v>
      </c>
      <c r="G15" s="27">
        <v>8000</v>
      </c>
    </row>
    <row r="16" spans="1:7">
      <c r="A16" s="2" t="s">
        <v>37</v>
      </c>
      <c r="B16" s="5" t="s">
        <v>42</v>
      </c>
      <c r="C16" s="5" t="s">
        <v>20</v>
      </c>
      <c r="D16" s="5"/>
      <c r="E16" s="26">
        <v>44958</v>
      </c>
      <c r="F16" s="26">
        <v>45291</v>
      </c>
      <c r="G16" s="27">
        <v>6000</v>
      </c>
    </row>
    <row r="17" spans="1:7">
      <c r="A17" s="2" t="s">
        <v>37</v>
      </c>
      <c r="B17" s="5" t="s">
        <v>42</v>
      </c>
      <c r="C17" s="5" t="s">
        <v>52</v>
      </c>
      <c r="D17" s="5"/>
      <c r="E17" s="26">
        <v>44958</v>
      </c>
      <c r="F17" s="26">
        <v>45291</v>
      </c>
      <c r="G17" s="27">
        <v>5000</v>
      </c>
    </row>
    <row r="18" spans="1:7">
      <c r="A18" s="2" t="s">
        <v>37</v>
      </c>
      <c r="B18" s="5" t="s">
        <v>42</v>
      </c>
      <c r="C18" s="5" t="s">
        <v>53</v>
      </c>
      <c r="D18" s="5"/>
      <c r="E18" s="26">
        <v>44958</v>
      </c>
      <c r="F18" s="26">
        <v>45291</v>
      </c>
      <c r="G18" s="27">
        <v>10000</v>
      </c>
    </row>
    <row r="19" spans="1:7">
      <c r="A19" s="2" t="s">
        <v>37</v>
      </c>
      <c r="B19" s="5" t="s">
        <v>42</v>
      </c>
      <c r="C19" s="5" t="s">
        <v>54</v>
      </c>
      <c r="D19" s="5"/>
      <c r="E19" s="26">
        <v>44958</v>
      </c>
      <c r="F19" s="26">
        <v>45291</v>
      </c>
      <c r="G19" s="27">
        <v>18000</v>
      </c>
    </row>
    <row r="20" spans="1:7">
      <c r="A20" s="2" t="s">
        <v>37</v>
      </c>
      <c r="B20" s="5" t="s">
        <v>42</v>
      </c>
      <c r="C20" s="5" t="s">
        <v>55</v>
      </c>
      <c r="D20" s="5"/>
      <c r="E20" s="26">
        <v>44958</v>
      </c>
      <c r="F20" s="26">
        <v>45077</v>
      </c>
      <c r="G20" s="27">
        <f>3200*1.21</f>
        <v>3872</v>
      </c>
    </row>
    <row r="21" spans="1:7">
      <c r="A21" s="2" t="s">
        <v>37</v>
      </c>
      <c r="B21" s="5" t="s">
        <v>42</v>
      </c>
      <c r="C21" s="5" t="s">
        <v>56</v>
      </c>
      <c r="D21" s="5"/>
      <c r="E21" s="26">
        <v>44958</v>
      </c>
      <c r="F21" s="26">
        <v>45077</v>
      </c>
      <c r="G21" s="27">
        <v>5000</v>
      </c>
    </row>
    <row r="22" spans="1:7">
      <c r="A22" s="2" t="s">
        <v>37</v>
      </c>
      <c r="B22" s="5" t="s">
        <v>42</v>
      </c>
      <c r="C22" s="5" t="s">
        <v>57</v>
      </c>
      <c r="D22" s="5"/>
      <c r="E22" s="26">
        <v>44958</v>
      </c>
      <c r="F22" s="26">
        <v>45138</v>
      </c>
      <c r="G22" s="27">
        <v>7260</v>
      </c>
    </row>
    <row r="23" spans="1:7" ht="28.5">
      <c r="A23" s="2" t="s">
        <v>37</v>
      </c>
      <c r="B23" s="5" t="s">
        <v>42</v>
      </c>
      <c r="C23" s="5" t="s">
        <v>58</v>
      </c>
      <c r="D23" s="5"/>
      <c r="E23" s="26">
        <v>44958</v>
      </c>
      <c r="F23" s="26">
        <v>45016</v>
      </c>
      <c r="G23" s="27">
        <v>17500</v>
      </c>
    </row>
    <row r="24" spans="1:7" ht="28.5">
      <c r="A24" s="2" t="s">
        <v>37</v>
      </c>
      <c r="B24" s="5" t="s">
        <v>42</v>
      </c>
      <c r="C24" s="5" t="s">
        <v>59</v>
      </c>
      <c r="D24" s="5"/>
      <c r="E24" s="26">
        <v>45017</v>
      </c>
      <c r="F24" s="26">
        <v>45077</v>
      </c>
      <c r="G24" s="27">
        <v>17500</v>
      </c>
    </row>
    <row r="25" spans="1:7">
      <c r="A25" s="2" t="s">
        <v>37</v>
      </c>
      <c r="B25" s="5" t="s">
        <v>42</v>
      </c>
      <c r="C25" s="5" t="s">
        <v>60</v>
      </c>
      <c r="D25" s="5"/>
      <c r="E25" s="26">
        <v>44958</v>
      </c>
      <c r="F25" s="26">
        <v>44985</v>
      </c>
      <c r="G25" s="27">
        <v>14000</v>
      </c>
    </row>
    <row r="26" spans="1:7">
      <c r="A26" s="2" t="s">
        <v>37</v>
      </c>
      <c r="B26" s="5" t="s">
        <v>42</v>
      </c>
      <c r="C26" s="5" t="s">
        <v>61</v>
      </c>
      <c r="D26" s="5"/>
      <c r="E26" s="26">
        <v>44986</v>
      </c>
      <c r="F26" s="26">
        <v>45016</v>
      </c>
      <c r="G26" s="27">
        <v>14500</v>
      </c>
    </row>
    <row r="27" spans="1:7">
      <c r="A27" s="2" t="s">
        <v>37</v>
      </c>
      <c r="B27" s="5" t="s">
        <v>42</v>
      </c>
      <c r="C27" s="5" t="s">
        <v>62</v>
      </c>
      <c r="D27" s="5"/>
      <c r="E27" s="26">
        <v>45017</v>
      </c>
      <c r="F27" s="26">
        <v>45046</v>
      </c>
      <c r="G27" s="27">
        <v>14890</v>
      </c>
    </row>
    <row r="28" spans="1:7">
      <c r="A28" s="2" t="s">
        <v>37</v>
      </c>
      <c r="B28" s="5" t="s">
        <v>42</v>
      </c>
      <c r="C28" s="5" t="s">
        <v>63</v>
      </c>
      <c r="D28" s="5"/>
      <c r="E28" s="26">
        <v>45047</v>
      </c>
      <c r="F28" s="26">
        <v>45077</v>
      </c>
      <c r="G28" s="27">
        <v>14000</v>
      </c>
    </row>
    <row r="29" spans="1:7">
      <c r="A29" s="2" t="s">
        <v>37</v>
      </c>
      <c r="B29" s="5" t="s">
        <v>42</v>
      </c>
      <c r="C29" s="5" t="s">
        <v>64</v>
      </c>
      <c r="D29" s="5"/>
      <c r="E29" s="26">
        <v>45078</v>
      </c>
      <c r="F29" s="26">
        <v>45107</v>
      </c>
      <c r="G29" s="27">
        <v>14117</v>
      </c>
    </row>
    <row r="30" spans="1:7">
      <c r="A30" s="2" t="s">
        <v>37</v>
      </c>
      <c r="B30" s="5" t="s">
        <v>42</v>
      </c>
      <c r="C30" s="5" t="s">
        <v>65</v>
      </c>
      <c r="D30" s="5"/>
      <c r="E30" s="26">
        <v>45200</v>
      </c>
      <c r="F30" s="26">
        <v>45230</v>
      </c>
      <c r="G30" s="27">
        <v>14500</v>
      </c>
    </row>
    <row r="31" spans="1:7">
      <c r="A31" s="2" t="s">
        <v>37</v>
      </c>
      <c r="B31" s="5" t="s">
        <v>42</v>
      </c>
      <c r="C31" s="5" t="s">
        <v>66</v>
      </c>
      <c r="D31" s="5"/>
      <c r="E31" s="26">
        <v>45231</v>
      </c>
      <c r="F31" s="26">
        <v>45260</v>
      </c>
      <c r="G31" s="27">
        <v>14000</v>
      </c>
    </row>
    <row r="32" spans="1:7">
      <c r="A32" s="2" t="s">
        <v>37</v>
      </c>
      <c r="B32" s="5" t="s">
        <v>42</v>
      </c>
      <c r="C32" s="5" t="s">
        <v>67</v>
      </c>
      <c r="D32" s="5"/>
      <c r="E32" s="26"/>
      <c r="F32" s="26"/>
      <c r="G32" s="27">
        <v>70000</v>
      </c>
    </row>
    <row r="33" spans="1:7" ht="29.25" thickBot="1">
      <c r="A33" s="12" t="s">
        <v>37</v>
      </c>
      <c r="B33" s="13" t="s">
        <v>42</v>
      </c>
      <c r="C33" s="13" t="s">
        <v>68</v>
      </c>
      <c r="D33" s="13" t="s">
        <v>69</v>
      </c>
      <c r="E33" s="28">
        <v>44958</v>
      </c>
      <c r="F33" s="28">
        <v>45291</v>
      </c>
      <c r="G33" s="29">
        <v>16970.25</v>
      </c>
    </row>
    <row r="34" spans="1:7">
      <c r="A34" s="10" t="s">
        <v>37</v>
      </c>
      <c r="B34" s="11" t="s">
        <v>70</v>
      </c>
      <c r="C34" s="11" t="s">
        <v>0</v>
      </c>
      <c r="D34" s="11"/>
      <c r="E34" s="30">
        <v>44958</v>
      </c>
      <c r="F34" s="30">
        <v>45291</v>
      </c>
      <c r="G34" s="31">
        <v>119940.47</v>
      </c>
    </row>
    <row r="35" spans="1:7">
      <c r="A35" s="3" t="s">
        <v>37</v>
      </c>
      <c r="B35" s="6" t="s">
        <v>70</v>
      </c>
      <c r="C35" s="6" t="s">
        <v>1</v>
      </c>
      <c r="D35" s="6"/>
      <c r="E35" s="32">
        <v>44958</v>
      </c>
      <c r="F35" s="32">
        <v>45291</v>
      </c>
      <c r="G35" s="33">
        <v>69996.460000000006</v>
      </c>
    </row>
    <row r="36" spans="1:7">
      <c r="A36" s="3" t="s">
        <v>37</v>
      </c>
      <c r="B36" s="6" t="s">
        <v>70</v>
      </c>
      <c r="C36" s="6" t="s">
        <v>2</v>
      </c>
      <c r="D36" s="6"/>
      <c r="E36" s="32">
        <v>44958</v>
      </c>
      <c r="F36" s="32">
        <v>45291</v>
      </c>
      <c r="G36" s="33">
        <v>59464.72</v>
      </c>
    </row>
    <row r="37" spans="1:7">
      <c r="A37" s="3" t="s">
        <v>37</v>
      </c>
      <c r="B37" s="6" t="s">
        <v>70</v>
      </c>
      <c r="C37" s="6" t="s">
        <v>71</v>
      </c>
      <c r="D37" s="6"/>
      <c r="E37" s="32">
        <v>44958</v>
      </c>
      <c r="F37" s="32">
        <v>45291</v>
      </c>
      <c r="G37" s="33">
        <v>44096.15</v>
      </c>
    </row>
    <row r="38" spans="1:7">
      <c r="A38" s="3" t="s">
        <v>37</v>
      </c>
      <c r="B38" s="6" t="s">
        <v>70</v>
      </c>
      <c r="C38" s="6" t="s">
        <v>3</v>
      </c>
      <c r="D38" s="6"/>
      <c r="E38" s="32">
        <v>44958</v>
      </c>
      <c r="F38" s="32">
        <v>45291</v>
      </c>
      <c r="G38" s="33">
        <v>10000</v>
      </c>
    </row>
    <row r="39" spans="1:7">
      <c r="A39" s="3" t="s">
        <v>37</v>
      </c>
      <c r="B39" s="6" t="s">
        <v>70</v>
      </c>
      <c r="C39" s="6" t="s">
        <v>72</v>
      </c>
      <c r="D39" s="6"/>
      <c r="E39" s="32">
        <v>44958</v>
      </c>
      <c r="F39" s="32">
        <v>45291</v>
      </c>
      <c r="G39" s="33">
        <v>4000</v>
      </c>
    </row>
    <row r="40" spans="1:7">
      <c r="A40" s="3" t="s">
        <v>37</v>
      </c>
      <c r="B40" s="6" t="s">
        <v>70</v>
      </c>
      <c r="C40" s="6" t="s">
        <v>73</v>
      </c>
      <c r="D40" s="6"/>
      <c r="E40" s="32">
        <v>44958</v>
      </c>
      <c r="F40" s="32">
        <v>45291</v>
      </c>
      <c r="G40" s="33">
        <v>4000</v>
      </c>
    </row>
    <row r="41" spans="1:7">
      <c r="A41" s="3" t="s">
        <v>37</v>
      </c>
      <c r="B41" s="6" t="s">
        <v>70</v>
      </c>
      <c r="C41" s="6" t="s">
        <v>74</v>
      </c>
      <c r="D41" s="6"/>
      <c r="E41" s="32">
        <v>44958</v>
      </c>
      <c r="F41" s="32">
        <v>45291</v>
      </c>
      <c r="G41" s="33">
        <v>13000</v>
      </c>
    </row>
    <row r="42" spans="1:7">
      <c r="A42" s="3" t="s">
        <v>37</v>
      </c>
      <c r="B42" s="6" t="s">
        <v>70</v>
      </c>
      <c r="C42" s="6" t="s">
        <v>16</v>
      </c>
      <c r="D42" s="6"/>
      <c r="E42" s="32">
        <v>44958</v>
      </c>
      <c r="F42" s="32">
        <v>45291</v>
      </c>
      <c r="G42" s="33">
        <v>10000</v>
      </c>
    </row>
    <row r="43" spans="1:7">
      <c r="A43" s="3" t="s">
        <v>37</v>
      </c>
      <c r="B43" s="6" t="s">
        <v>70</v>
      </c>
      <c r="C43" s="6" t="s">
        <v>4</v>
      </c>
      <c r="D43" s="6"/>
      <c r="E43" s="32">
        <v>44958</v>
      </c>
      <c r="F43" s="32">
        <v>45291</v>
      </c>
      <c r="G43" s="33">
        <v>10000</v>
      </c>
    </row>
    <row r="44" spans="1:7">
      <c r="A44" s="3" t="s">
        <v>37</v>
      </c>
      <c r="B44" s="6" t="s">
        <v>70</v>
      </c>
      <c r="C44" s="6" t="s">
        <v>15</v>
      </c>
      <c r="D44" s="6"/>
      <c r="E44" s="32">
        <v>44958</v>
      </c>
      <c r="F44" s="32">
        <v>45291</v>
      </c>
      <c r="G44" s="33">
        <v>6000</v>
      </c>
    </row>
    <row r="45" spans="1:7" ht="29.25" thickBot="1">
      <c r="A45" s="15" t="s">
        <v>37</v>
      </c>
      <c r="B45" s="16" t="s">
        <v>70</v>
      </c>
      <c r="C45" s="16" t="s">
        <v>68</v>
      </c>
      <c r="D45" s="16" t="s">
        <v>75</v>
      </c>
      <c r="E45" s="34"/>
      <c r="F45" s="34"/>
      <c r="G45" s="35">
        <v>16770.599999999999</v>
      </c>
    </row>
    <row r="46" spans="1:7">
      <c r="A46" s="10" t="s">
        <v>37</v>
      </c>
      <c r="B46" s="14" t="s">
        <v>76</v>
      </c>
      <c r="C46" s="14" t="s">
        <v>77</v>
      </c>
      <c r="D46" s="14"/>
      <c r="E46" s="36">
        <v>45011</v>
      </c>
      <c r="F46" s="36">
        <v>45012</v>
      </c>
      <c r="G46" s="37">
        <v>17908</v>
      </c>
    </row>
    <row r="47" spans="1:7">
      <c r="A47" s="2" t="s">
        <v>37</v>
      </c>
      <c r="B47" s="5" t="s">
        <v>76</v>
      </c>
      <c r="C47" s="5" t="s">
        <v>78</v>
      </c>
      <c r="D47" s="5"/>
      <c r="E47" s="26">
        <v>45013</v>
      </c>
      <c r="F47" s="26">
        <v>45013</v>
      </c>
      <c r="G47" s="27">
        <v>6050</v>
      </c>
    </row>
    <row r="48" spans="1:7" ht="15.75" thickBot="1">
      <c r="A48" s="12" t="s">
        <v>37</v>
      </c>
      <c r="B48" s="13" t="s">
        <v>76</v>
      </c>
      <c r="C48" s="13" t="s">
        <v>79</v>
      </c>
      <c r="D48" s="13"/>
      <c r="E48" s="28">
        <v>45013</v>
      </c>
      <c r="F48" s="28">
        <v>45013</v>
      </c>
      <c r="G48" s="29">
        <v>3630</v>
      </c>
    </row>
    <row r="49" spans="1:7" ht="28.5">
      <c r="A49" s="17" t="s">
        <v>37</v>
      </c>
      <c r="B49" s="14" t="s">
        <v>80</v>
      </c>
      <c r="C49" s="14" t="s">
        <v>81</v>
      </c>
      <c r="D49" s="14"/>
      <c r="E49" s="36">
        <v>45007</v>
      </c>
      <c r="F49" s="36">
        <v>45019</v>
      </c>
      <c r="G49" s="37">
        <v>9960.7199999999993</v>
      </c>
    </row>
    <row r="50" spans="1:7" ht="28.5">
      <c r="A50" s="2" t="s">
        <v>37</v>
      </c>
      <c r="B50" s="5" t="s">
        <v>80</v>
      </c>
      <c r="C50" s="5" t="s">
        <v>82</v>
      </c>
      <c r="D50" s="5"/>
      <c r="E50" s="26">
        <v>45007</v>
      </c>
      <c r="F50" s="26">
        <v>45019</v>
      </c>
      <c r="G50" s="27">
        <v>5999.98</v>
      </c>
    </row>
    <row r="51" spans="1:7" ht="28.5">
      <c r="A51" s="2" t="s">
        <v>37</v>
      </c>
      <c r="B51" s="5" t="s">
        <v>80</v>
      </c>
      <c r="C51" s="5" t="s">
        <v>83</v>
      </c>
      <c r="D51" s="5"/>
      <c r="E51" s="26">
        <v>45007</v>
      </c>
      <c r="F51" s="26">
        <v>45019</v>
      </c>
      <c r="G51" s="27">
        <v>3985.73</v>
      </c>
    </row>
    <row r="52" spans="1:7" ht="28.5">
      <c r="A52" s="2" t="s">
        <v>37</v>
      </c>
      <c r="B52" s="5" t="s">
        <v>80</v>
      </c>
      <c r="C52" s="5" t="s">
        <v>3</v>
      </c>
      <c r="D52" s="5"/>
      <c r="E52" s="26">
        <v>45007</v>
      </c>
      <c r="F52" s="26">
        <v>45019</v>
      </c>
      <c r="G52" s="27">
        <v>2000</v>
      </c>
    </row>
    <row r="53" spans="1:7" ht="28.5">
      <c r="A53" s="2" t="s">
        <v>37</v>
      </c>
      <c r="B53" s="5" t="s">
        <v>80</v>
      </c>
      <c r="C53" s="5" t="s">
        <v>74</v>
      </c>
      <c r="D53" s="5"/>
      <c r="E53" s="26">
        <v>45007</v>
      </c>
      <c r="F53" s="26">
        <v>45019</v>
      </c>
      <c r="G53" s="27">
        <v>1000</v>
      </c>
    </row>
    <row r="54" spans="1:7" ht="28.5">
      <c r="A54" s="2" t="s">
        <v>37</v>
      </c>
      <c r="B54" s="5" t="s">
        <v>80</v>
      </c>
      <c r="C54" s="5" t="s">
        <v>84</v>
      </c>
      <c r="D54" s="5"/>
      <c r="E54" s="26">
        <v>45005</v>
      </c>
      <c r="F54" s="26">
        <v>45005</v>
      </c>
      <c r="G54" s="27">
        <f>14975*1.21</f>
        <v>18119.75</v>
      </c>
    </row>
    <row r="55" spans="1:7" ht="28.5">
      <c r="A55" s="2" t="s">
        <v>37</v>
      </c>
      <c r="B55" s="5" t="s">
        <v>80</v>
      </c>
      <c r="C55" s="5" t="s">
        <v>85</v>
      </c>
      <c r="D55" s="5"/>
      <c r="E55" s="26">
        <v>45005</v>
      </c>
      <c r="F55" s="26">
        <v>45046</v>
      </c>
      <c r="G55" s="27">
        <f>14982.5*1.21</f>
        <v>18128.825000000001</v>
      </c>
    </row>
    <row r="56" spans="1:7" ht="28.5">
      <c r="A56" s="2" t="s">
        <v>37</v>
      </c>
      <c r="B56" s="5" t="s">
        <v>80</v>
      </c>
      <c r="C56" s="5" t="s">
        <v>86</v>
      </c>
      <c r="D56" s="5"/>
      <c r="E56" s="26">
        <v>45005</v>
      </c>
      <c r="F56" s="26">
        <v>45005</v>
      </c>
      <c r="G56" s="27">
        <f>14998*1.21</f>
        <v>18147.579999999998</v>
      </c>
    </row>
    <row r="57" spans="1:7" ht="28.5">
      <c r="A57" s="2" t="s">
        <v>37</v>
      </c>
      <c r="B57" s="5" t="s">
        <v>80</v>
      </c>
      <c r="C57" s="5" t="s">
        <v>87</v>
      </c>
      <c r="D57" s="5"/>
      <c r="E57" s="26">
        <v>45005</v>
      </c>
      <c r="F57" s="26">
        <v>45046</v>
      </c>
      <c r="G57" s="27">
        <v>14520</v>
      </c>
    </row>
    <row r="58" spans="1:7" ht="28.5">
      <c r="A58" s="2" t="s">
        <v>37</v>
      </c>
      <c r="B58" s="5" t="s">
        <v>80</v>
      </c>
      <c r="C58" s="5" t="s">
        <v>79</v>
      </c>
      <c r="D58" s="5"/>
      <c r="E58" s="26">
        <v>45005</v>
      </c>
      <c r="F58" s="26">
        <v>45046</v>
      </c>
      <c r="G58" s="27">
        <v>12100</v>
      </c>
    </row>
    <row r="59" spans="1:7" ht="28.5">
      <c r="A59" s="2" t="s">
        <v>37</v>
      </c>
      <c r="B59" s="5" t="s">
        <v>80</v>
      </c>
      <c r="C59" s="5" t="s">
        <v>18</v>
      </c>
      <c r="D59" s="5"/>
      <c r="E59" s="26">
        <v>45005</v>
      </c>
      <c r="F59" s="26">
        <v>45046</v>
      </c>
      <c r="G59" s="27">
        <v>5676.41</v>
      </c>
    </row>
    <row r="60" spans="1:7" ht="28.5">
      <c r="A60" s="2" t="s">
        <v>37</v>
      </c>
      <c r="B60" s="5" t="s">
        <v>80</v>
      </c>
      <c r="C60" s="5" t="s">
        <v>88</v>
      </c>
      <c r="D60" s="5"/>
      <c r="E60" s="26">
        <v>45008</v>
      </c>
      <c r="F60" s="26">
        <v>45031</v>
      </c>
      <c r="G60" s="27">
        <v>5000</v>
      </c>
    </row>
    <row r="61" spans="1:7" ht="42.75">
      <c r="A61" s="2" t="s">
        <v>37</v>
      </c>
      <c r="B61" s="5" t="s">
        <v>80</v>
      </c>
      <c r="C61" s="5" t="s">
        <v>89</v>
      </c>
      <c r="D61" s="5"/>
      <c r="E61" s="26">
        <v>45017</v>
      </c>
      <c r="F61" s="26">
        <v>45031</v>
      </c>
      <c r="G61" s="27">
        <v>15125</v>
      </c>
    </row>
    <row r="62" spans="1:7" ht="28.5">
      <c r="A62" s="2" t="s">
        <v>37</v>
      </c>
      <c r="B62" s="5" t="s">
        <v>80</v>
      </c>
      <c r="C62" s="5" t="s">
        <v>19</v>
      </c>
      <c r="D62" s="5"/>
      <c r="E62" s="26">
        <v>45009</v>
      </c>
      <c r="F62" s="26">
        <v>45009</v>
      </c>
      <c r="G62" s="27">
        <v>851.84</v>
      </c>
    </row>
    <row r="63" spans="1:7" ht="28.5">
      <c r="A63" s="2" t="s">
        <v>37</v>
      </c>
      <c r="B63" s="5" t="s">
        <v>80</v>
      </c>
      <c r="C63" s="5" t="s">
        <v>90</v>
      </c>
      <c r="D63" s="5"/>
      <c r="E63" s="26">
        <v>45012</v>
      </c>
      <c r="F63" s="26">
        <v>45014</v>
      </c>
      <c r="G63" s="27">
        <v>847</v>
      </c>
    </row>
    <row r="64" spans="1:7" ht="28.5">
      <c r="A64" s="2" t="s">
        <v>37</v>
      </c>
      <c r="B64" s="5" t="s">
        <v>80</v>
      </c>
      <c r="C64" s="5" t="s">
        <v>91</v>
      </c>
      <c r="D64" s="5"/>
      <c r="E64" s="26">
        <v>45006</v>
      </c>
      <c r="F64" s="26">
        <v>45031</v>
      </c>
      <c r="G64" s="27">
        <v>500</v>
      </c>
    </row>
    <row r="65" spans="1:7" ht="28.5">
      <c r="A65" s="2" t="s">
        <v>37</v>
      </c>
      <c r="B65" s="5" t="s">
        <v>80</v>
      </c>
      <c r="C65" s="5" t="s">
        <v>92</v>
      </c>
      <c r="D65" s="5"/>
      <c r="E65" s="26">
        <v>45007</v>
      </c>
      <c r="F65" s="26">
        <v>45031</v>
      </c>
      <c r="G65" s="27">
        <v>1058.75</v>
      </c>
    </row>
    <row r="66" spans="1:7" ht="28.5">
      <c r="A66" s="2" t="s">
        <v>37</v>
      </c>
      <c r="B66" s="5" t="s">
        <v>80</v>
      </c>
      <c r="C66" s="5" t="s">
        <v>93</v>
      </c>
      <c r="D66" s="5"/>
      <c r="E66" s="26">
        <v>45007</v>
      </c>
      <c r="F66" s="26">
        <v>45031</v>
      </c>
      <c r="G66" s="27">
        <v>1058.75</v>
      </c>
    </row>
    <row r="67" spans="1:7" ht="28.5">
      <c r="A67" s="2" t="s">
        <v>37</v>
      </c>
      <c r="B67" s="5" t="s">
        <v>80</v>
      </c>
      <c r="C67" s="5" t="s">
        <v>94</v>
      </c>
      <c r="D67" s="5"/>
      <c r="E67" s="26">
        <v>45007</v>
      </c>
      <c r="F67" s="26">
        <v>45031</v>
      </c>
      <c r="G67" s="27">
        <v>847</v>
      </c>
    </row>
    <row r="68" spans="1:7" ht="28.5">
      <c r="A68" s="2" t="s">
        <v>37</v>
      </c>
      <c r="B68" s="5" t="s">
        <v>80</v>
      </c>
      <c r="C68" s="5" t="s">
        <v>95</v>
      </c>
      <c r="D68" s="5"/>
      <c r="E68" s="26">
        <v>45007</v>
      </c>
      <c r="F68" s="26">
        <v>45031</v>
      </c>
      <c r="G68" s="27">
        <v>211.75</v>
      </c>
    </row>
    <row r="69" spans="1:7" ht="28.5">
      <c r="A69" s="2" t="s">
        <v>37</v>
      </c>
      <c r="B69" s="5" t="s">
        <v>80</v>
      </c>
      <c r="C69" s="5" t="s">
        <v>24</v>
      </c>
      <c r="D69" s="5"/>
      <c r="E69" s="26">
        <v>45008</v>
      </c>
      <c r="F69" s="26">
        <v>45046</v>
      </c>
      <c r="G69" s="27">
        <v>4844.24</v>
      </c>
    </row>
    <row r="70" spans="1:7" ht="29.25" thickBot="1">
      <c r="A70" s="12" t="s">
        <v>37</v>
      </c>
      <c r="B70" s="13" t="s">
        <v>80</v>
      </c>
      <c r="C70" s="13" t="s">
        <v>11</v>
      </c>
      <c r="D70" s="13"/>
      <c r="E70" s="28">
        <v>45006</v>
      </c>
      <c r="F70" s="28">
        <v>45019</v>
      </c>
      <c r="G70" s="29">
        <v>1000</v>
      </c>
    </row>
    <row r="71" spans="1:7">
      <c r="A71" s="17" t="s">
        <v>37</v>
      </c>
      <c r="B71" s="18" t="s">
        <v>96</v>
      </c>
      <c r="C71" s="14" t="s">
        <v>7</v>
      </c>
      <c r="D71" s="14"/>
      <c r="E71" s="36">
        <v>44991</v>
      </c>
      <c r="F71" s="36">
        <v>45001</v>
      </c>
      <c r="G71" s="37">
        <v>16000</v>
      </c>
    </row>
    <row r="72" spans="1:7">
      <c r="A72" s="2" t="s">
        <v>37</v>
      </c>
      <c r="B72" s="7" t="s">
        <v>96</v>
      </c>
      <c r="C72" s="5" t="s">
        <v>8</v>
      </c>
      <c r="D72" s="5"/>
      <c r="E72" s="26">
        <v>44991</v>
      </c>
      <c r="F72" s="26">
        <v>45001</v>
      </c>
      <c r="G72" s="27">
        <v>6000</v>
      </c>
    </row>
    <row r="73" spans="1:7">
      <c r="A73" s="2" t="s">
        <v>37</v>
      </c>
      <c r="B73" s="7" t="s">
        <v>96</v>
      </c>
      <c r="C73" s="5" t="s">
        <v>9</v>
      </c>
      <c r="D73" s="5"/>
      <c r="E73" s="26">
        <v>44991</v>
      </c>
      <c r="F73" s="26">
        <v>45001</v>
      </c>
      <c r="G73" s="27">
        <v>3500</v>
      </c>
    </row>
    <row r="74" spans="1:7">
      <c r="A74" s="2" t="s">
        <v>37</v>
      </c>
      <c r="B74" s="7" t="s">
        <v>96</v>
      </c>
      <c r="C74" s="5" t="s">
        <v>10</v>
      </c>
      <c r="D74" s="5"/>
      <c r="E74" s="26">
        <v>44991</v>
      </c>
      <c r="F74" s="26">
        <v>45001</v>
      </c>
      <c r="G74" s="27">
        <v>2500</v>
      </c>
    </row>
    <row r="75" spans="1:7">
      <c r="A75" s="2" t="s">
        <v>37</v>
      </c>
      <c r="B75" s="7" t="s">
        <v>96</v>
      </c>
      <c r="C75" s="5" t="s">
        <v>0</v>
      </c>
      <c r="D75" s="5"/>
      <c r="E75" s="26">
        <v>44991</v>
      </c>
      <c r="F75" s="26">
        <v>45001</v>
      </c>
      <c r="G75" s="27">
        <v>9992.66</v>
      </c>
    </row>
    <row r="76" spans="1:7">
      <c r="A76" s="2" t="s">
        <v>37</v>
      </c>
      <c r="B76" s="7" t="s">
        <v>96</v>
      </c>
      <c r="C76" s="5" t="s">
        <v>12</v>
      </c>
      <c r="D76" s="5"/>
      <c r="E76" s="26">
        <v>44991</v>
      </c>
      <c r="F76" s="26">
        <v>45001</v>
      </c>
      <c r="G76" s="27">
        <v>4788.9399999999996</v>
      </c>
    </row>
    <row r="77" spans="1:7">
      <c r="A77" s="2" t="s">
        <v>37</v>
      </c>
      <c r="B77" s="7" t="s">
        <v>96</v>
      </c>
      <c r="C77" s="5" t="s">
        <v>1</v>
      </c>
      <c r="D77" s="5"/>
      <c r="E77" s="26">
        <v>44991</v>
      </c>
      <c r="F77" s="26">
        <v>45001</v>
      </c>
      <c r="G77" s="27">
        <v>8999.93</v>
      </c>
    </row>
    <row r="78" spans="1:7">
      <c r="A78" s="2" t="s">
        <v>37</v>
      </c>
      <c r="B78" s="7" t="s">
        <v>96</v>
      </c>
      <c r="C78" s="5" t="s">
        <v>2</v>
      </c>
      <c r="D78" s="5"/>
      <c r="E78" s="26">
        <v>44991</v>
      </c>
      <c r="F78" s="26">
        <v>45001</v>
      </c>
      <c r="G78" s="27">
        <v>4922.78</v>
      </c>
    </row>
    <row r="79" spans="1:7">
      <c r="A79" s="2" t="s">
        <v>37</v>
      </c>
      <c r="B79" s="7" t="s">
        <v>96</v>
      </c>
      <c r="C79" s="5" t="s">
        <v>71</v>
      </c>
      <c r="D79" s="5"/>
      <c r="E79" s="26">
        <v>44991</v>
      </c>
      <c r="F79" s="26">
        <v>45001</v>
      </c>
      <c r="G79" s="27">
        <v>3493.88</v>
      </c>
    </row>
    <row r="80" spans="1:7">
      <c r="A80" s="2" t="s">
        <v>37</v>
      </c>
      <c r="B80" s="7" t="s">
        <v>96</v>
      </c>
      <c r="C80" s="5" t="s">
        <v>3</v>
      </c>
      <c r="D80" s="5"/>
      <c r="E80" s="26">
        <v>44991</v>
      </c>
      <c r="F80" s="26">
        <v>45001</v>
      </c>
      <c r="G80" s="27">
        <v>1000</v>
      </c>
    </row>
    <row r="81" spans="1:7">
      <c r="A81" s="2" t="s">
        <v>37</v>
      </c>
      <c r="B81" s="7" t="s">
        <v>96</v>
      </c>
      <c r="C81" s="5" t="s">
        <v>74</v>
      </c>
      <c r="D81" s="5"/>
      <c r="E81" s="26">
        <v>44991</v>
      </c>
      <c r="F81" s="26">
        <v>45001</v>
      </c>
      <c r="G81" s="27">
        <v>800</v>
      </c>
    </row>
    <row r="82" spans="1:7">
      <c r="A82" s="2" t="s">
        <v>37</v>
      </c>
      <c r="B82" s="7" t="s">
        <v>96</v>
      </c>
      <c r="C82" s="5" t="s">
        <v>16</v>
      </c>
      <c r="D82" s="5"/>
      <c r="E82" s="26">
        <v>44991</v>
      </c>
      <c r="F82" s="26">
        <v>45001</v>
      </c>
      <c r="G82" s="27">
        <v>1000</v>
      </c>
    </row>
    <row r="83" spans="1:7">
      <c r="A83" s="2" t="s">
        <v>37</v>
      </c>
      <c r="B83" s="7" t="s">
        <v>96</v>
      </c>
      <c r="C83" s="5" t="s">
        <v>97</v>
      </c>
      <c r="D83" s="5"/>
      <c r="E83" s="26">
        <v>44991</v>
      </c>
      <c r="F83" s="26">
        <v>45001</v>
      </c>
      <c r="G83" s="27">
        <v>1000</v>
      </c>
    </row>
    <row r="84" spans="1:7">
      <c r="A84" s="2" t="s">
        <v>37</v>
      </c>
      <c r="B84" s="7" t="s">
        <v>96</v>
      </c>
      <c r="C84" s="5" t="s">
        <v>98</v>
      </c>
      <c r="D84" s="5"/>
      <c r="E84" s="26">
        <v>44991</v>
      </c>
      <c r="F84" s="26">
        <v>45001</v>
      </c>
      <c r="G84" s="27">
        <v>500</v>
      </c>
    </row>
    <row r="85" spans="1:7">
      <c r="A85" s="2" t="s">
        <v>37</v>
      </c>
      <c r="B85" s="7" t="s">
        <v>96</v>
      </c>
      <c r="C85" s="5" t="s">
        <v>20</v>
      </c>
      <c r="D85" s="5"/>
      <c r="E85" s="26">
        <v>44991</v>
      </c>
      <c r="F85" s="26">
        <v>45001</v>
      </c>
      <c r="G85" s="27">
        <v>500</v>
      </c>
    </row>
    <row r="86" spans="1:7">
      <c r="A86" s="2" t="s">
        <v>37</v>
      </c>
      <c r="B86" s="7" t="s">
        <v>96</v>
      </c>
      <c r="C86" s="5" t="s">
        <v>22</v>
      </c>
      <c r="D86" s="5"/>
      <c r="E86" s="26">
        <v>44991</v>
      </c>
      <c r="F86" s="26">
        <v>45001</v>
      </c>
      <c r="G86" s="27">
        <v>500</v>
      </c>
    </row>
    <row r="87" spans="1:7" ht="15.75" thickBot="1">
      <c r="A87" s="12" t="s">
        <v>37</v>
      </c>
      <c r="B87" s="19" t="s">
        <v>96</v>
      </c>
      <c r="C87" s="13" t="s">
        <v>99</v>
      </c>
      <c r="D87" s="13" t="s">
        <v>100</v>
      </c>
      <c r="E87" s="28"/>
      <c r="F87" s="28"/>
      <c r="G87" s="29">
        <f>450*1.21</f>
        <v>544.5</v>
      </c>
    </row>
    <row r="88" spans="1:7" ht="43.5" thickBot="1">
      <c r="A88" s="20" t="s">
        <v>37</v>
      </c>
      <c r="B88" s="21" t="s">
        <v>101</v>
      </c>
      <c r="C88" s="21" t="s">
        <v>102</v>
      </c>
      <c r="D88" s="21"/>
      <c r="E88" s="38">
        <v>45012</v>
      </c>
      <c r="F88" s="38">
        <v>45019</v>
      </c>
      <c r="G88" s="39">
        <f>4659+4659+6655</f>
        <v>15973</v>
      </c>
    </row>
    <row r="89" spans="1:7">
      <c r="A89" s="17" t="s">
        <v>37</v>
      </c>
      <c r="B89" s="14" t="s">
        <v>41</v>
      </c>
      <c r="C89" s="14" t="s">
        <v>103</v>
      </c>
      <c r="D89" s="14"/>
      <c r="E89" s="36">
        <v>45012</v>
      </c>
      <c r="F89" s="36">
        <v>45019</v>
      </c>
      <c r="G89" s="37">
        <f>3388+9075</f>
        <v>12463</v>
      </c>
    </row>
    <row r="90" spans="1:7" ht="29.25" thickBot="1">
      <c r="A90" s="12" t="s">
        <v>37</v>
      </c>
      <c r="B90" s="13" t="s">
        <v>41</v>
      </c>
      <c r="C90" s="13" t="s">
        <v>21</v>
      </c>
      <c r="D90" s="13" t="s">
        <v>104</v>
      </c>
      <c r="E90" s="28"/>
      <c r="F90" s="28"/>
      <c r="G90" s="29">
        <v>1633.5</v>
      </c>
    </row>
    <row r="91" spans="1:7">
      <c r="A91" s="17" t="s">
        <v>37</v>
      </c>
      <c r="B91" s="14" t="s">
        <v>105</v>
      </c>
      <c r="C91" s="14" t="s">
        <v>81</v>
      </c>
      <c r="D91" s="14"/>
      <c r="E91" s="36">
        <v>44986</v>
      </c>
      <c r="F91" s="36">
        <v>45016</v>
      </c>
      <c r="G91" s="37">
        <v>17989.080000000002</v>
      </c>
    </row>
    <row r="92" spans="1:7">
      <c r="A92" s="2" t="s">
        <v>37</v>
      </c>
      <c r="B92" s="5" t="s">
        <v>105</v>
      </c>
      <c r="C92" s="5" t="s">
        <v>23</v>
      </c>
      <c r="D92" s="5"/>
      <c r="E92" s="26">
        <v>44986</v>
      </c>
      <c r="F92" s="26">
        <v>45016</v>
      </c>
      <c r="G92" s="27">
        <v>5996.76</v>
      </c>
    </row>
    <row r="93" spans="1:7">
      <c r="A93" s="2" t="s">
        <v>37</v>
      </c>
      <c r="B93" s="5" t="s">
        <v>105</v>
      </c>
      <c r="C93" s="5" t="s">
        <v>82</v>
      </c>
      <c r="D93" s="5"/>
      <c r="E93" s="26">
        <v>44987</v>
      </c>
      <c r="F93" s="26">
        <v>45016</v>
      </c>
      <c r="G93" s="27">
        <v>14999.78</v>
      </c>
    </row>
    <row r="94" spans="1:7">
      <c r="A94" s="2" t="s">
        <v>37</v>
      </c>
      <c r="B94" s="5" t="s">
        <v>105</v>
      </c>
      <c r="C94" s="5" t="s">
        <v>83</v>
      </c>
      <c r="D94" s="5"/>
      <c r="E94" s="26">
        <v>44991</v>
      </c>
      <c r="F94" s="26">
        <v>45016</v>
      </c>
      <c r="G94" s="27">
        <v>11943.47</v>
      </c>
    </row>
    <row r="95" spans="1:7">
      <c r="A95" s="2" t="s">
        <v>37</v>
      </c>
      <c r="B95" s="5" t="s">
        <v>105</v>
      </c>
      <c r="C95" s="5" t="s">
        <v>3</v>
      </c>
      <c r="D95" s="5"/>
      <c r="E95" s="26">
        <v>44986</v>
      </c>
      <c r="F95" s="26">
        <v>45016</v>
      </c>
      <c r="G95" s="27">
        <v>3000</v>
      </c>
    </row>
    <row r="96" spans="1:7">
      <c r="A96" s="2" t="s">
        <v>37</v>
      </c>
      <c r="B96" s="5" t="s">
        <v>105</v>
      </c>
      <c r="C96" s="5" t="s">
        <v>74</v>
      </c>
      <c r="D96" s="5"/>
      <c r="E96" s="26">
        <v>44986</v>
      </c>
      <c r="F96" s="26">
        <v>45016</v>
      </c>
      <c r="G96" s="27">
        <v>1000</v>
      </c>
    </row>
    <row r="97" spans="1:7">
      <c r="A97" s="2" t="s">
        <v>37</v>
      </c>
      <c r="B97" s="5" t="s">
        <v>105</v>
      </c>
      <c r="C97" s="5" t="s">
        <v>84</v>
      </c>
      <c r="D97" s="5"/>
      <c r="E97" s="26">
        <v>44986</v>
      </c>
      <c r="F97" s="26">
        <v>45016</v>
      </c>
      <c r="G97" s="27">
        <v>18147.580000000002</v>
      </c>
    </row>
    <row r="98" spans="1:7">
      <c r="A98" s="2" t="s">
        <v>37</v>
      </c>
      <c r="B98" s="5" t="s">
        <v>105</v>
      </c>
      <c r="C98" s="5" t="s">
        <v>85</v>
      </c>
      <c r="D98" s="5"/>
      <c r="E98" s="26">
        <v>44986</v>
      </c>
      <c r="F98" s="26">
        <v>45016</v>
      </c>
      <c r="G98" s="27">
        <v>15185.14</v>
      </c>
    </row>
    <row r="99" spans="1:7">
      <c r="A99" s="2" t="s">
        <v>37</v>
      </c>
      <c r="B99" s="5" t="s">
        <v>105</v>
      </c>
      <c r="C99" s="5" t="s">
        <v>78</v>
      </c>
      <c r="D99" s="5"/>
      <c r="E99" s="26">
        <v>44985</v>
      </c>
      <c r="F99" s="26">
        <v>45016</v>
      </c>
      <c r="G99" s="27">
        <v>16000</v>
      </c>
    </row>
    <row r="100" spans="1:7">
      <c r="A100" s="2" t="s">
        <v>37</v>
      </c>
      <c r="B100" s="5" t="s">
        <v>105</v>
      </c>
      <c r="C100" s="5" t="s">
        <v>79</v>
      </c>
      <c r="D100" s="5"/>
      <c r="E100" s="26">
        <v>44986</v>
      </c>
      <c r="F100" s="26">
        <v>45016</v>
      </c>
      <c r="G100" s="27">
        <v>13395.91</v>
      </c>
    </row>
    <row r="101" spans="1:7">
      <c r="A101" s="2" t="s">
        <v>37</v>
      </c>
      <c r="B101" s="5" t="s">
        <v>105</v>
      </c>
      <c r="C101" s="5" t="s">
        <v>18</v>
      </c>
      <c r="D101" s="5"/>
      <c r="E101" s="26">
        <v>44986</v>
      </c>
      <c r="F101" s="26">
        <v>45016</v>
      </c>
      <c r="G101" s="27">
        <v>6000</v>
      </c>
    </row>
    <row r="102" spans="1:7">
      <c r="A102" s="2" t="s">
        <v>37</v>
      </c>
      <c r="B102" s="5" t="s">
        <v>105</v>
      </c>
      <c r="C102" s="5" t="s">
        <v>88</v>
      </c>
      <c r="D102" s="5"/>
      <c r="E102" s="26">
        <v>44994</v>
      </c>
      <c r="F102" s="26">
        <v>45016</v>
      </c>
      <c r="G102" s="27">
        <v>5000</v>
      </c>
    </row>
    <row r="103" spans="1:7">
      <c r="A103" s="2" t="s">
        <v>37</v>
      </c>
      <c r="B103" s="5" t="s">
        <v>105</v>
      </c>
      <c r="C103" s="5" t="s">
        <v>11</v>
      </c>
      <c r="D103" s="5"/>
      <c r="E103" s="26">
        <v>45000</v>
      </c>
      <c r="F103" s="26">
        <v>45016</v>
      </c>
      <c r="G103" s="27">
        <v>2000</v>
      </c>
    </row>
    <row r="104" spans="1:7" ht="15.75" thickBot="1">
      <c r="A104" s="12" t="s">
        <v>37</v>
      </c>
      <c r="B104" s="13" t="s">
        <v>105</v>
      </c>
      <c r="C104" s="13" t="s">
        <v>28</v>
      </c>
      <c r="D104" s="13" t="s">
        <v>106</v>
      </c>
      <c r="E104" s="28">
        <v>44986</v>
      </c>
      <c r="F104" s="28">
        <v>45058</v>
      </c>
      <c r="G104" s="29">
        <f>5350*1.21</f>
        <v>6473.5</v>
      </c>
    </row>
    <row r="105" spans="1:7">
      <c r="A105" s="17" t="s">
        <v>37</v>
      </c>
      <c r="B105" s="14" t="s">
        <v>107</v>
      </c>
      <c r="C105" s="14" t="s">
        <v>13</v>
      </c>
      <c r="D105" s="14"/>
      <c r="E105" s="36">
        <v>44951</v>
      </c>
      <c r="F105" s="36">
        <v>44954</v>
      </c>
      <c r="G105" s="37">
        <v>7300</v>
      </c>
    </row>
    <row r="106" spans="1:7">
      <c r="A106" s="2" t="s">
        <v>37</v>
      </c>
      <c r="B106" s="5" t="s">
        <v>107</v>
      </c>
      <c r="C106" s="5" t="s">
        <v>108</v>
      </c>
      <c r="D106" s="5"/>
      <c r="E106" s="26">
        <v>44951</v>
      </c>
      <c r="F106" s="26">
        <v>44951</v>
      </c>
      <c r="G106" s="27">
        <v>4000</v>
      </c>
    </row>
    <row r="107" spans="1:7">
      <c r="A107" s="2" t="s">
        <v>37</v>
      </c>
      <c r="B107" s="5" t="s">
        <v>107</v>
      </c>
      <c r="C107" s="5" t="s">
        <v>109</v>
      </c>
      <c r="D107" s="5"/>
      <c r="E107" s="26">
        <v>44946</v>
      </c>
      <c r="F107" s="26">
        <v>44955</v>
      </c>
      <c r="G107" s="27">
        <v>16940.3</v>
      </c>
    </row>
    <row r="108" spans="1:7" ht="29.25" thickBot="1">
      <c r="A108" s="12" t="s">
        <v>37</v>
      </c>
      <c r="B108" s="13" t="s">
        <v>107</v>
      </c>
      <c r="C108" s="13" t="s">
        <v>110</v>
      </c>
      <c r="D108" s="13"/>
      <c r="E108" s="28">
        <v>44951</v>
      </c>
      <c r="F108" s="28">
        <v>44959</v>
      </c>
      <c r="G108" s="29">
        <v>14000</v>
      </c>
    </row>
    <row r="109" spans="1:7" ht="15.75" thickBot="1">
      <c r="A109" s="22" t="s">
        <v>37</v>
      </c>
      <c r="B109" s="21" t="s">
        <v>111</v>
      </c>
      <c r="C109" s="21" t="s">
        <v>112</v>
      </c>
      <c r="D109" s="21"/>
      <c r="E109" s="38">
        <v>44972</v>
      </c>
      <c r="F109" s="38">
        <v>45046</v>
      </c>
      <c r="G109" s="39">
        <f>14900*1.21</f>
        <v>18029</v>
      </c>
    </row>
    <row r="110" spans="1:7">
      <c r="A110" s="17" t="s">
        <v>37</v>
      </c>
      <c r="B110" s="14" t="s">
        <v>40</v>
      </c>
      <c r="C110" s="14" t="s">
        <v>113</v>
      </c>
      <c r="D110" s="14"/>
      <c r="E110" s="36">
        <v>44972</v>
      </c>
      <c r="F110" s="36">
        <v>45046</v>
      </c>
      <c r="G110" s="37">
        <v>16750</v>
      </c>
    </row>
    <row r="111" spans="1:7" ht="15.75" thickBot="1">
      <c r="A111" s="12" t="s">
        <v>37</v>
      </c>
      <c r="B111" s="13" t="s">
        <v>40</v>
      </c>
      <c r="C111" s="13" t="s">
        <v>114</v>
      </c>
      <c r="D111" s="23"/>
      <c r="E111" s="28">
        <v>44962</v>
      </c>
      <c r="F111" s="28">
        <v>45291</v>
      </c>
      <c r="G111" s="29">
        <v>17998.75</v>
      </c>
    </row>
    <row r="112" spans="1:7">
      <c r="A112" s="17" t="s">
        <v>37</v>
      </c>
      <c r="B112" s="14" t="s">
        <v>115</v>
      </c>
      <c r="C112" s="14" t="s">
        <v>81</v>
      </c>
      <c r="D112" s="14"/>
      <c r="E112" s="36">
        <v>45014</v>
      </c>
      <c r="F112" s="36">
        <v>45040</v>
      </c>
      <c r="G112" s="37">
        <v>11993.52</v>
      </c>
    </row>
    <row r="113" spans="1:7">
      <c r="A113" s="2" t="s">
        <v>37</v>
      </c>
      <c r="B113" s="5" t="s">
        <v>115</v>
      </c>
      <c r="C113" s="5" t="s">
        <v>82</v>
      </c>
      <c r="D113" s="5"/>
      <c r="E113" s="26">
        <v>45014</v>
      </c>
      <c r="F113" s="26">
        <v>45040</v>
      </c>
      <c r="G113" s="27">
        <v>6999.92</v>
      </c>
    </row>
    <row r="114" spans="1:7">
      <c r="A114" s="2" t="s">
        <v>37</v>
      </c>
      <c r="B114" s="5" t="s">
        <v>115</v>
      </c>
      <c r="C114" s="5" t="s">
        <v>83</v>
      </c>
      <c r="D114" s="5"/>
      <c r="E114" s="26">
        <v>45014</v>
      </c>
      <c r="F114" s="26">
        <v>45040</v>
      </c>
      <c r="G114" s="27">
        <v>4976.7</v>
      </c>
    </row>
    <row r="115" spans="1:7">
      <c r="A115" s="2" t="s">
        <v>37</v>
      </c>
      <c r="B115" s="5" t="s">
        <v>115</v>
      </c>
      <c r="C115" s="5" t="s">
        <v>3</v>
      </c>
      <c r="D115" s="5"/>
      <c r="E115" s="26">
        <v>45014</v>
      </c>
      <c r="F115" s="26">
        <v>45040</v>
      </c>
      <c r="G115" s="27">
        <v>1000</v>
      </c>
    </row>
    <row r="116" spans="1:7">
      <c r="A116" s="2" t="s">
        <v>37</v>
      </c>
      <c r="B116" s="5" t="s">
        <v>115</v>
      </c>
      <c r="C116" s="5" t="s">
        <v>74</v>
      </c>
      <c r="D116" s="5"/>
      <c r="E116" s="26">
        <v>45014</v>
      </c>
      <c r="F116" s="26">
        <v>45040</v>
      </c>
      <c r="G116" s="27">
        <v>500</v>
      </c>
    </row>
    <row r="117" spans="1:7">
      <c r="A117" s="2" t="s">
        <v>37</v>
      </c>
      <c r="B117" s="5" t="s">
        <v>115</v>
      </c>
      <c r="C117" s="5" t="s">
        <v>77</v>
      </c>
      <c r="D117" s="5"/>
      <c r="E117" s="26">
        <v>45014</v>
      </c>
      <c r="F117" s="26">
        <v>45040</v>
      </c>
      <c r="G117" s="27">
        <v>18000</v>
      </c>
    </row>
    <row r="118" spans="1:7">
      <c r="A118" s="2" t="s">
        <v>37</v>
      </c>
      <c r="B118" s="5" t="s">
        <v>115</v>
      </c>
      <c r="C118" s="5" t="s">
        <v>78</v>
      </c>
      <c r="D118" s="5"/>
      <c r="E118" s="26">
        <v>45014</v>
      </c>
      <c r="F118" s="26">
        <v>45040</v>
      </c>
      <c r="G118" s="27">
        <v>6500</v>
      </c>
    </row>
    <row r="119" spans="1:7">
      <c r="A119" s="2" t="s">
        <v>37</v>
      </c>
      <c r="B119" s="5" t="s">
        <v>115</v>
      </c>
      <c r="C119" s="5" t="s">
        <v>79</v>
      </c>
      <c r="D119" s="5"/>
      <c r="E119" s="26">
        <v>37709</v>
      </c>
      <c r="F119" s="26">
        <v>45040</v>
      </c>
      <c r="G119" s="27">
        <v>3500</v>
      </c>
    </row>
    <row r="120" spans="1:7">
      <c r="A120" s="2" t="s">
        <v>37</v>
      </c>
      <c r="B120" s="5" t="s">
        <v>115</v>
      </c>
      <c r="C120" s="5" t="s">
        <v>18</v>
      </c>
      <c r="D120" s="5"/>
      <c r="E120" s="26">
        <v>45014</v>
      </c>
      <c r="F120" s="26">
        <v>45040</v>
      </c>
      <c r="G120" s="27">
        <v>2500</v>
      </c>
    </row>
    <row r="121" spans="1:7">
      <c r="A121" s="2" t="s">
        <v>37</v>
      </c>
      <c r="B121" s="5" t="s">
        <v>115</v>
      </c>
      <c r="C121" s="5" t="s">
        <v>45</v>
      </c>
      <c r="D121" s="5"/>
      <c r="E121" s="26">
        <v>45014</v>
      </c>
      <c r="F121" s="26">
        <v>45040</v>
      </c>
      <c r="G121" s="27">
        <v>1000</v>
      </c>
    </row>
    <row r="122" spans="1:7">
      <c r="A122" s="2" t="s">
        <v>37</v>
      </c>
      <c r="B122" s="5" t="s">
        <v>115</v>
      </c>
      <c r="C122" s="5" t="s">
        <v>91</v>
      </c>
      <c r="D122" s="5"/>
      <c r="E122" s="26">
        <v>45014</v>
      </c>
      <c r="F122" s="26">
        <v>45040</v>
      </c>
      <c r="G122" s="27">
        <v>500</v>
      </c>
    </row>
    <row r="123" spans="1:7">
      <c r="A123" s="2" t="s">
        <v>37</v>
      </c>
      <c r="B123" s="5" t="s">
        <v>115</v>
      </c>
      <c r="C123" s="5" t="s">
        <v>50</v>
      </c>
      <c r="D123" s="5"/>
      <c r="E123" s="26">
        <v>45014</v>
      </c>
      <c r="F123" s="26">
        <v>45040</v>
      </c>
      <c r="G123" s="27">
        <v>500</v>
      </c>
    </row>
    <row r="124" spans="1:7">
      <c r="A124" s="2" t="s">
        <v>37</v>
      </c>
      <c r="B124" s="5" t="s">
        <v>115</v>
      </c>
      <c r="C124" s="5" t="s">
        <v>22</v>
      </c>
      <c r="D124" s="5"/>
      <c r="E124" s="26">
        <v>45014</v>
      </c>
      <c r="F124" s="26">
        <v>45040</v>
      </c>
      <c r="G124" s="27">
        <v>500</v>
      </c>
    </row>
    <row r="125" spans="1:7">
      <c r="A125" s="2" t="s">
        <v>37</v>
      </c>
      <c r="B125" s="5" t="s">
        <v>115</v>
      </c>
      <c r="C125" s="5" t="s">
        <v>24</v>
      </c>
      <c r="D125" s="5"/>
      <c r="E125" s="26">
        <v>45014</v>
      </c>
      <c r="F125" s="26">
        <v>45040</v>
      </c>
      <c r="G125" s="27">
        <v>1000</v>
      </c>
    </row>
    <row r="126" spans="1:7" ht="15.75" thickBot="1">
      <c r="A126" s="12" t="s">
        <v>37</v>
      </c>
      <c r="B126" s="13" t="s">
        <v>115</v>
      </c>
      <c r="C126" s="13" t="s">
        <v>28</v>
      </c>
      <c r="D126" s="13" t="s">
        <v>116</v>
      </c>
      <c r="E126" s="28"/>
      <c r="F126" s="28"/>
      <c r="G126" s="29">
        <v>7211.6</v>
      </c>
    </row>
    <row r="127" spans="1:7" ht="15.75" thickBot="1">
      <c r="A127" s="20" t="s">
        <v>39</v>
      </c>
      <c r="B127" s="21" t="s">
        <v>117</v>
      </c>
      <c r="C127" s="21" t="s">
        <v>26</v>
      </c>
      <c r="D127" s="21"/>
      <c r="E127" s="40">
        <v>44957</v>
      </c>
      <c r="F127" s="40">
        <v>44957</v>
      </c>
      <c r="G127" s="39">
        <v>272.73</v>
      </c>
    </row>
    <row r="128" spans="1:7">
      <c r="A128" s="17" t="s">
        <v>37</v>
      </c>
      <c r="B128" s="14" t="s">
        <v>118</v>
      </c>
      <c r="C128" s="11" t="s">
        <v>27</v>
      </c>
      <c r="D128" s="14"/>
      <c r="E128" s="41">
        <v>44986</v>
      </c>
      <c r="F128" s="41">
        <v>44986</v>
      </c>
      <c r="G128" s="37">
        <v>1708.42</v>
      </c>
    </row>
    <row r="129" spans="1:7">
      <c r="A129" s="2" t="s">
        <v>37</v>
      </c>
      <c r="B129" s="5" t="s">
        <v>118</v>
      </c>
      <c r="C129" s="6" t="s">
        <v>28</v>
      </c>
      <c r="D129" s="5"/>
      <c r="E129" s="42">
        <v>44986</v>
      </c>
      <c r="F129" s="42">
        <v>44986</v>
      </c>
      <c r="G129" s="27">
        <v>40.85</v>
      </c>
    </row>
    <row r="130" spans="1:7" ht="15.75" thickBot="1">
      <c r="A130" s="12" t="s">
        <v>37</v>
      </c>
      <c r="B130" s="13" t="s">
        <v>118</v>
      </c>
      <c r="C130" s="13" t="s">
        <v>12</v>
      </c>
      <c r="D130" s="13"/>
      <c r="E130" s="43">
        <v>44986</v>
      </c>
      <c r="F130" s="43">
        <v>44986</v>
      </c>
      <c r="G130" s="29">
        <v>149.69999999999999</v>
      </c>
    </row>
    <row r="131" spans="1:7" ht="15.75" thickBot="1">
      <c r="A131" s="20" t="s">
        <v>37</v>
      </c>
      <c r="B131" s="21" t="s">
        <v>119</v>
      </c>
      <c r="C131" s="21" t="s">
        <v>0</v>
      </c>
      <c r="D131" s="21"/>
      <c r="E131" s="40">
        <v>44958</v>
      </c>
      <c r="F131" s="40">
        <v>45078</v>
      </c>
      <c r="G131" s="39">
        <v>3000</v>
      </c>
    </row>
    <row r="132" spans="1:7">
      <c r="A132" s="17" t="s">
        <v>37</v>
      </c>
      <c r="B132" s="14" t="s">
        <v>120</v>
      </c>
      <c r="C132" s="14" t="s">
        <v>1</v>
      </c>
      <c r="D132" s="14"/>
      <c r="E132" s="41">
        <v>44986</v>
      </c>
      <c r="F132" s="41">
        <v>44986</v>
      </c>
      <c r="G132" s="37">
        <v>308</v>
      </c>
    </row>
    <row r="133" spans="1:7">
      <c r="A133" s="2" t="s">
        <v>37</v>
      </c>
      <c r="B133" s="5" t="s">
        <v>120</v>
      </c>
      <c r="C133" s="5" t="s">
        <v>2</v>
      </c>
      <c r="D133" s="5"/>
      <c r="E133" s="42">
        <v>44986</v>
      </c>
      <c r="F133" s="42">
        <v>44986</v>
      </c>
      <c r="G133" s="27">
        <v>195.28</v>
      </c>
    </row>
    <row r="134" spans="1:7" ht="15.75" thickBot="1">
      <c r="A134" s="12" t="s">
        <v>37</v>
      </c>
      <c r="B134" s="13" t="s">
        <v>120</v>
      </c>
      <c r="C134" s="13" t="s">
        <v>3</v>
      </c>
      <c r="D134" s="13"/>
      <c r="E134" s="43">
        <v>44986</v>
      </c>
      <c r="F134" s="43">
        <v>44986</v>
      </c>
      <c r="G134" s="29">
        <v>420</v>
      </c>
    </row>
    <row r="135" spans="1:7" ht="15.75" thickBot="1">
      <c r="A135" s="20" t="s">
        <v>37</v>
      </c>
      <c r="B135" s="21" t="s">
        <v>121</v>
      </c>
      <c r="C135" s="21" t="s">
        <v>29</v>
      </c>
      <c r="D135" s="21"/>
      <c r="E135" s="40">
        <v>44986</v>
      </c>
      <c r="F135" s="40">
        <v>44986</v>
      </c>
      <c r="G135" s="39">
        <v>66.31</v>
      </c>
    </row>
    <row r="136" spans="1:7" ht="15.75" thickBot="1">
      <c r="A136" s="20" t="s">
        <v>37</v>
      </c>
      <c r="B136" s="21" t="s">
        <v>122</v>
      </c>
      <c r="C136" s="21" t="s">
        <v>17</v>
      </c>
      <c r="D136" s="21"/>
      <c r="E136" s="40">
        <v>44986</v>
      </c>
      <c r="F136" s="40">
        <v>44986</v>
      </c>
      <c r="G136" s="39">
        <v>325</v>
      </c>
    </row>
    <row r="137" spans="1:7">
      <c r="A137" s="17" t="s">
        <v>37</v>
      </c>
      <c r="B137" s="14" t="s">
        <v>123</v>
      </c>
      <c r="C137" s="14" t="s">
        <v>13</v>
      </c>
      <c r="D137" s="14"/>
      <c r="E137" s="41">
        <v>44986</v>
      </c>
      <c r="F137" s="41">
        <v>44986</v>
      </c>
      <c r="G137" s="37">
        <v>2477</v>
      </c>
    </row>
    <row r="138" spans="1:7">
      <c r="A138" s="2" t="s">
        <v>37</v>
      </c>
      <c r="B138" s="5" t="s">
        <v>123</v>
      </c>
      <c r="C138" s="5" t="s">
        <v>14</v>
      </c>
      <c r="D138" s="7"/>
      <c r="E138" s="42">
        <v>44986</v>
      </c>
      <c r="F138" s="42">
        <v>44986</v>
      </c>
      <c r="G138" s="27">
        <v>110</v>
      </c>
    </row>
    <row r="139" spans="1:7">
      <c r="A139" s="2" t="s">
        <v>37</v>
      </c>
      <c r="B139" s="5" t="s">
        <v>123</v>
      </c>
      <c r="C139" s="5" t="s">
        <v>8</v>
      </c>
      <c r="D139" s="7"/>
      <c r="E139" s="42">
        <v>44986</v>
      </c>
      <c r="F139" s="42">
        <v>44986</v>
      </c>
      <c r="G139" s="27">
        <v>300</v>
      </c>
    </row>
    <row r="140" spans="1:7">
      <c r="A140" s="2" t="s">
        <v>37</v>
      </c>
      <c r="B140" s="5" t="s">
        <v>123</v>
      </c>
      <c r="C140" s="5" t="s">
        <v>9</v>
      </c>
      <c r="D140" s="5"/>
      <c r="E140" s="42">
        <v>44986</v>
      </c>
      <c r="F140" s="42">
        <v>44986</v>
      </c>
      <c r="G140" s="27">
        <v>610</v>
      </c>
    </row>
    <row r="141" spans="1:7" ht="15.75" thickBot="1">
      <c r="A141" s="12" t="s">
        <v>37</v>
      </c>
      <c r="B141" s="13" t="s">
        <v>123</v>
      </c>
      <c r="C141" s="13" t="s">
        <v>18</v>
      </c>
      <c r="D141" s="13"/>
      <c r="E141" s="43">
        <v>44986</v>
      </c>
      <c r="F141" s="43">
        <v>44986</v>
      </c>
      <c r="G141" s="29">
        <v>363.6</v>
      </c>
    </row>
    <row r="143" spans="1:7" ht="15.75" thickBot="1">
      <c r="E143" s="44"/>
      <c r="F143" s="44"/>
      <c r="G143" s="44"/>
    </row>
    <row r="144" spans="1:7" ht="15.75" thickBot="1">
      <c r="E144" s="45" t="s">
        <v>124</v>
      </c>
      <c r="F144" s="45"/>
      <c r="G144" s="46">
        <f>SUM(G2:G141)</f>
        <v>1381819.875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CPI 1T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Campañas publicidad institucional (primer trimestre 2023)</dc:title>
  <dc:creator>DGA</dc:creator>
  <cp:lastModifiedBy>Usuario</cp:lastModifiedBy>
  <cp:lastPrinted>2018-05-28T09:18:31Z</cp:lastPrinted>
  <dcterms:created xsi:type="dcterms:W3CDTF">2018-05-25T09:41:06Z</dcterms:created>
  <dcterms:modified xsi:type="dcterms:W3CDTF">2023-06-29T08:23:32Z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Ficha  pública OK - 0k 4º  Trimestre 2023.xlsx</vt:lpwstr>
  </property>
</Properties>
</file>